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30" firstSheet="4" activeTab="6"/>
  </bookViews>
  <sheets>
    <sheet name="Malaria-LLINs" sheetId="1" state="hidden" r:id="rId1"/>
    <sheet name="Malaria-IRS" sheetId="2" state="hidden" r:id="rId2"/>
    <sheet name="Malaria-other modules" sheetId="3" state="hidden" r:id="rId3"/>
    <sheet name="TB_MDR-TB Treatment" sheetId="4" r:id="rId4"/>
    <sheet name="HIV_ART treatment" sheetId="5" r:id="rId5"/>
    <sheet name="HIV_ART care and support" sheetId="6" r:id="rId6"/>
    <sheet name="HIV_Prev.MSM" sheetId="7" r:id="rId7"/>
    <sheet name="HIV_Prev.CSW" sheetId="8" r:id="rId8"/>
    <sheet name="HIV_Prev.Prison" sheetId="9" r:id="rId9"/>
    <sheet name="HIV_Prev.PWID" sheetId="10" r:id="rId10"/>
    <sheet name="HIV_OST" sheetId="11" r:id="rId11"/>
    <sheet name="HIV" sheetId="12" state="hidden" r:id="rId12"/>
    <sheet name="TB" sheetId="13" state="hidden" r:id="rId13"/>
    <sheet name="TB and HIV" sheetId="14" state="hidden" r:id="rId14"/>
    <sheet name="HSS" sheetId="15" state="hidden" r:id="rId15"/>
    <sheet name="modules &amp; related indicators" sheetId="16" state="hidden" r:id="rId16"/>
  </sheets>
  <definedNames>
    <definedName name="_xlnm.Print_Area_2">'Malaria-IRS'!$A$1:$G$44</definedName>
    <definedName name="_xlnm.Print_Area_3">'Malaria-other modules'!$A$1:$G$79</definedName>
    <definedName name="_xlnm.Print_Area_4">'TB'!$A$1:$G$72</definedName>
    <definedName name="_xlnm.Print_Area_5">'HIV'!$A$1:$G$104</definedName>
    <definedName name="_xlnm.Print_Area_7">'HSS'!$A$1:$G$42</definedName>
    <definedName name="_xlnm.Print_Area_8">'modules &amp; related indicators'!$A$1:$D$45</definedName>
    <definedName name="_xlnm.Print_Area" localSheetId="11">'HIV'!$A$1:$G$104</definedName>
    <definedName name="_xlnm.Print_Area" localSheetId="5">'HIV_ART care and support'!$A$2:$G$34</definedName>
    <definedName name="_xlnm.Print_Area" localSheetId="4">'HIV_ART treatment'!$A$2:$G$34</definedName>
    <definedName name="_xlnm.Print_Area" localSheetId="10">'HIV_OST'!$A$2:$G$34</definedName>
    <definedName name="_xlnm.Print_Area" localSheetId="7">'HIV_Prev.CSW'!$A$2:$G$34</definedName>
    <definedName name="_xlnm.Print_Area" localSheetId="6">'HIV_Prev.MSM'!$A$2:$G$34</definedName>
    <definedName name="_xlnm.Print_Area" localSheetId="8">'HIV_Prev.Prison'!$A$2:$G$34</definedName>
    <definedName name="_xlnm.Print_Area" localSheetId="9">'HIV_Prev.PWID'!$A$2:$G$34</definedName>
    <definedName name="_xlnm.Print_Area" localSheetId="14">'HSS'!$A$1:$G$42</definedName>
    <definedName name="_xlnm.Print_Area" localSheetId="1">'Malaria-IRS'!$A$1:$G$44</definedName>
    <definedName name="_xlnm.Print_Area" localSheetId="2">'Malaria-other modules'!$A$1:$G$79</definedName>
    <definedName name="_xlnm.Print_Area" localSheetId="15">'modules &amp; related indicators'!$A$1:$D$45</definedName>
    <definedName name="_xlnm.Print_Area" localSheetId="12">'TB'!$A$1:$G$72</definedName>
  </definedNames>
  <calcPr fullCalcOnLoad="1"/>
</workbook>
</file>

<file path=xl/sharedStrings.xml><?xml version="1.0" encoding="utf-8"?>
<sst xmlns="http://schemas.openxmlformats.org/spreadsheetml/2006/main" count="1653" uniqueCount="307">
  <si>
    <r>
      <t xml:space="preserve">Carefully read the instructions (below) before completing the programmatic gap analysis table. The instructions have been tailored to each specific module/intervention. Note that this information should be submitted using the online portal.
</t>
    </r>
    <r>
      <rPr>
        <i/>
        <sz val="11"/>
        <rFont val="Georgia"/>
        <family val="1"/>
      </rPr>
      <t>Grey and green cells automatically calculate values.</t>
    </r>
  </si>
  <si>
    <t>Malaria- LLINs</t>
  </si>
  <si>
    <r>
      <t xml:space="preserve">Programmatic Gap Table (LLINs only)
</t>
    </r>
    <r>
      <rPr>
        <i/>
        <sz val="10"/>
        <color indexed="8"/>
        <rFont val="Calibri"/>
        <family val="2"/>
      </rPr>
      <t>(Use this table format only to describe LLIN gap, both for mass campaigns and routine distribution)</t>
    </r>
  </si>
  <si>
    <t>Priority Module</t>
  </si>
  <si>
    <t>Selected coverage indicator</t>
  </si>
  <si>
    <t xml:space="preserve">Current National Coverage </t>
  </si>
  <si>
    <t>Insert year of latest results</t>
  </si>
  <si>
    <t>Insert #</t>
  </si>
  <si>
    <t>Insert %</t>
  </si>
  <si>
    <t>Year 1</t>
  </si>
  <si>
    <t>Year 2</t>
  </si>
  <si>
    <t>Year 3</t>
  </si>
  <si>
    <t>Year 4</t>
  </si>
  <si>
    <t>Comments/ Assumptions</t>
  </si>
  <si>
    <t>Insert year</t>
  </si>
  <si>
    <t>Current Estimated Country Need</t>
  </si>
  <si>
    <r>
      <t xml:space="preserve">A. </t>
    </r>
    <r>
      <rPr>
        <sz val="11"/>
        <rFont val="Calibri"/>
        <family val="2"/>
      </rPr>
      <t xml:space="preserve">Country targets for LLINs
</t>
    </r>
    <r>
      <rPr>
        <i/>
        <sz val="11"/>
        <rFont val="Calibri"/>
        <family val="2"/>
      </rPr>
      <t>(from National Strategic Plan)</t>
    </r>
  </si>
  <si>
    <t>#</t>
  </si>
  <si>
    <t>%</t>
  </si>
  <si>
    <r>
      <t>B.</t>
    </r>
    <r>
      <rPr>
        <sz val="11"/>
        <color indexed="8"/>
        <rFont val="Calibri"/>
        <family val="2"/>
      </rPr>
      <t xml:space="preserve"> Total estimated population of target area for campaign</t>
    </r>
  </si>
  <si>
    <r>
      <t>C.</t>
    </r>
    <r>
      <rPr>
        <sz val="11"/>
        <color indexed="8"/>
        <rFont val="Calibri"/>
        <family val="2"/>
      </rPr>
      <t xml:space="preserve"> LLINs required for mass campaign</t>
    </r>
  </si>
  <si>
    <r>
      <t>D</t>
    </r>
    <r>
      <rPr>
        <sz val="11"/>
        <rFont val="Calibri"/>
        <family val="2"/>
      </rPr>
      <t>. Estimated pregnant women to be reached through ANC in all malaria areas</t>
    </r>
  </si>
  <si>
    <t xml:space="preserve">E. Total LLINs required for distribution through ANC </t>
  </si>
  <si>
    <r>
      <t>F.</t>
    </r>
    <r>
      <rPr>
        <sz val="11"/>
        <color indexed="8"/>
        <rFont val="Calibri"/>
        <family val="2"/>
      </rPr>
      <t xml:space="preserve"> Children under 1 in all malaria areas reached through EPI clinics</t>
    </r>
  </si>
  <si>
    <r>
      <t xml:space="preserve">G. </t>
    </r>
    <r>
      <rPr>
        <sz val="11"/>
        <color indexed="8"/>
        <rFont val="Calibri"/>
        <family val="2"/>
      </rPr>
      <t>Total LLINs required for distribution through EPI</t>
    </r>
  </si>
  <si>
    <r>
      <t>H.</t>
    </r>
    <r>
      <rPr>
        <sz val="11"/>
        <rFont val="Calibri"/>
        <family val="2"/>
      </rPr>
      <t xml:space="preserve"> Other methods of distribution, such as community or school-based  distribution</t>
    </r>
  </si>
  <si>
    <r>
      <t xml:space="preserve">I. </t>
    </r>
    <r>
      <rPr>
        <sz val="11"/>
        <rFont val="Calibri"/>
        <family val="2"/>
      </rPr>
      <t>Total LLINs required for  non-mass campaign distribution: (E + G) + H</t>
    </r>
  </si>
  <si>
    <r>
      <t xml:space="preserve">J. </t>
    </r>
    <r>
      <rPr>
        <sz val="11"/>
        <color indexed="8"/>
        <rFont val="Calibri"/>
        <family val="2"/>
      </rPr>
      <t>Total number of LLINs required (campaign + routine): C + I</t>
    </r>
  </si>
  <si>
    <t>Country Need Already Covered</t>
  </si>
  <si>
    <r>
      <t>N.</t>
    </r>
    <r>
      <rPr>
        <sz val="11"/>
        <color indexed="8"/>
        <rFont val="Calibri"/>
        <family val="2"/>
      </rPr>
      <t xml:space="preserve"> Country need planned to be covered by domestic &amp; other sources</t>
    </r>
  </si>
  <si>
    <r>
      <t>O.</t>
    </r>
    <r>
      <rPr>
        <sz val="11"/>
        <color indexed="8"/>
        <rFont val="Calibri"/>
        <family val="2"/>
      </rPr>
      <t xml:space="preserve"> Country need already covered by existing Global Fund grants</t>
    </r>
  </si>
  <si>
    <t>Programmatic Gap</t>
  </si>
  <si>
    <r>
      <t>P.</t>
    </r>
    <r>
      <rPr>
        <sz val="11"/>
        <rFont val="Calibri"/>
        <family val="2"/>
      </rPr>
      <t xml:space="preserve"> Expected annual gap in meeting the need: J- (N+O)</t>
    </r>
  </si>
  <si>
    <t>LLINs Covered with the Allocation and Above Allocation Amounts</t>
  </si>
  <si>
    <r>
      <t>Q.</t>
    </r>
    <r>
      <rPr>
        <sz val="11"/>
        <rFont val="Calibri"/>
        <family val="2"/>
      </rPr>
      <t xml:space="preserve"> LLINs to be financed by allocation amount</t>
    </r>
  </si>
  <si>
    <r>
      <t>R.</t>
    </r>
    <r>
      <rPr>
        <sz val="11"/>
        <rFont val="Calibri"/>
        <family val="2"/>
      </rPr>
      <t>LLINs to be financed from  allocation amount, existing Global Fund and other resources: Q + (N + O)*</t>
    </r>
  </si>
  <si>
    <r>
      <t>S.</t>
    </r>
    <r>
      <rPr>
        <sz val="11"/>
        <rFont val="Calibri"/>
        <family val="2"/>
      </rPr>
      <t xml:space="preserve">  LLINs to be financed by above allocation amount</t>
    </r>
  </si>
  <si>
    <r>
      <t xml:space="preserve">T. </t>
    </r>
    <r>
      <rPr>
        <sz val="11"/>
        <rFont val="Calibri"/>
        <family val="2"/>
      </rPr>
      <t>Total LLINs  allocation amount + above allocation amount + existing GF grants + other resources): 
R + S*</t>
    </r>
  </si>
  <si>
    <t>*Targets in rows R and T should be included in the modular template (Section D)</t>
  </si>
  <si>
    <t>Illustrative instructions for filling malaria programmatic gap table:</t>
  </si>
  <si>
    <r>
      <t>Priority modules for malaria</t>
    </r>
    <r>
      <rPr>
        <sz val="11"/>
        <rFont val="Calibri"/>
        <family val="2"/>
      </rPr>
      <t>- Vector control (LLIN)</t>
    </r>
  </si>
  <si>
    <t>Reference: RBM Partnership Programmatic Gap Analysis tool:
http://www.rollbackmalaria.org/mechanisms/hwg.html</t>
  </si>
  <si>
    <t xml:space="preserve">Vector control- LLINs: </t>
  </si>
  <si>
    <r>
      <t>Coverage indicator</t>
    </r>
    <r>
      <rPr>
        <sz val="11"/>
        <rFont val="Arial"/>
        <family val="2"/>
      </rPr>
      <t xml:space="preserve">: 
Proportion of population at risk potentially covered by long-lasting insecticidal nets distributed. </t>
    </r>
  </si>
  <si>
    <r>
      <t>Country target</t>
    </r>
    <r>
      <rPr>
        <sz val="11"/>
        <color indexed="10"/>
        <rFont val="Arial"/>
        <family val="2"/>
      </rPr>
      <t xml:space="preserve">:
1) Refers to NSP or any other latest agreed country target.
2) "#" refers to the number of </t>
    </r>
    <r>
      <rPr>
        <b/>
        <sz val="11"/>
        <color indexed="10"/>
        <rFont val="Calibri"/>
        <family val="2"/>
      </rPr>
      <t>LLINs to be distributed</t>
    </r>
    <r>
      <rPr>
        <sz val="11"/>
        <color indexed="10"/>
        <rFont val="Calibri"/>
        <family val="2"/>
      </rPr>
      <t xml:space="preserve"> including mass campaign and continuous distribution.
3) "%" refers to the percentage of population covered in the target areas (100% for universal access). </t>
    </r>
  </si>
  <si>
    <r>
      <t xml:space="preserve">1) To display the information on LLIN needs please copy the data from the relevant table of the RBM HWG gap analysis tool.
2) As mop up campaigns are generally discouraged, the standard Global Fund programmatic gap table does not request information on existing LLINs. If, however, 40% or more of the target population have LLINs that are less than two years old, please take these into account for the quantification and explicitly mention it in the proposal, while providing the details in the RBM HWG gap analysis spreadsheet only.
</t>
    </r>
    <r>
      <rPr>
        <b/>
        <sz val="11"/>
        <rFont val="Calibri"/>
        <family val="2"/>
      </rPr>
      <t xml:space="preserve">3) Include the completed </t>
    </r>
    <r>
      <rPr>
        <b/>
        <u val="single"/>
        <sz val="11"/>
        <rFont val="Calibri"/>
        <family val="2"/>
      </rPr>
      <t>RBM Partnership Programmatic Gap Analysis tool</t>
    </r>
    <r>
      <rPr>
        <b/>
        <sz val="11"/>
        <rFont val="Calibri"/>
        <family val="2"/>
      </rPr>
      <t xml:space="preserve"> as an annex to the concept note submission.</t>
    </r>
  </si>
  <si>
    <r>
      <t>Comments/Assumptions</t>
    </r>
    <r>
      <rPr>
        <sz val="11"/>
        <color indexed="8"/>
        <rFont val="Arial"/>
        <family val="2"/>
      </rPr>
      <t>:
1) Specify the years when the mass distribution campaigns will take place and the target area covered by these campaigns.
2) Specify who are the other sources of funding.</t>
    </r>
  </si>
  <si>
    <r>
      <t xml:space="preserve">Carefully read the instructions (below) before completing the programmatic gap analysis table. The instructions have been tailored to each specific module/intervention. Note that this information should be submitted using the online portal.
</t>
    </r>
    <r>
      <rPr>
        <b/>
        <i/>
        <sz val="11"/>
        <color indexed="12"/>
        <rFont val="Georgia"/>
        <family val="1"/>
      </rPr>
      <t>To add another table:</t>
    </r>
    <r>
      <rPr>
        <i/>
        <sz val="11"/>
        <color indexed="12"/>
        <rFont val="Georgia"/>
        <family val="1"/>
      </rPr>
      <t xml:space="preserve"> Select all rows + Copy  +  Insert copied  cells below the last table (repeat for each additional table you need to include).
</t>
    </r>
    <r>
      <rPr>
        <i/>
        <sz val="11"/>
        <rFont val="Georgia"/>
        <family val="1"/>
      </rPr>
      <t>Grey and green  cells automatically calculate values.</t>
    </r>
  </si>
  <si>
    <t>Malaria- IRS</t>
  </si>
  <si>
    <r>
      <t xml:space="preserve">Programmatic Gap Table (Per Priority Intervention)
</t>
    </r>
    <r>
      <rPr>
        <i/>
        <sz val="10"/>
        <color indexed="8"/>
        <rFont val="Calibri"/>
        <family val="2"/>
      </rPr>
      <t>(create 3-6 programmatic gap tables as needed)</t>
    </r>
  </si>
  <si>
    <r>
      <t>A.</t>
    </r>
    <r>
      <rPr>
        <sz val="11"/>
        <rFont val="Calibri"/>
        <family val="2"/>
      </rPr>
      <t xml:space="preserve"> Total estimated population in need/ at risk</t>
    </r>
    <r>
      <rPr>
        <vertAlign val="superscript"/>
        <sz val="11"/>
        <rFont val="Calibri"/>
        <family val="2"/>
      </rPr>
      <t>♣</t>
    </r>
  </si>
  <si>
    <r>
      <t xml:space="preserve">B. </t>
    </r>
    <r>
      <rPr>
        <sz val="11"/>
        <rFont val="Calibri"/>
        <family val="2"/>
      </rPr>
      <t>Country targets</t>
    </r>
    <r>
      <rPr>
        <vertAlign val="superscript"/>
        <sz val="11"/>
        <rFont val="Calibri"/>
        <family val="2"/>
      </rPr>
      <t>♣♣</t>
    </r>
    <r>
      <rPr>
        <sz val="11"/>
        <rFont val="Calibri"/>
        <family val="2"/>
      </rPr>
      <t xml:space="preserve"> 
</t>
    </r>
    <r>
      <rPr>
        <i/>
        <sz val="10"/>
        <rFont val="Calibri"/>
        <family val="2"/>
      </rPr>
      <t>(from National Strategic Plan)</t>
    </r>
  </si>
  <si>
    <r>
      <t>C.</t>
    </r>
    <r>
      <rPr>
        <sz val="11"/>
        <color indexed="8"/>
        <rFont val="Calibri"/>
        <family val="2"/>
      </rPr>
      <t xml:space="preserve"> Country need planned to be covered by domestic &amp; other sources</t>
    </r>
  </si>
  <si>
    <r>
      <t>D.</t>
    </r>
    <r>
      <rPr>
        <sz val="11"/>
        <color indexed="8"/>
        <rFont val="Calibri"/>
        <family val="2"/>
      </rPr>
      <t xml:space="preserve"> Country need already covered by existing Global Fund grants</t>
    </r>
  </si>
  <si>
    <r>
      <t>E.</t>
    </r>
    <r>
      <rPr>
        <sz val="11"/>
        <color indexed="8"/>
        <rFont val="Calibri"/>
        <family val="2"/>
      </rPr>
      <t xml:space="preserve"> Expected annual gap in meeting the need: A - (C + D)</t>
    </r>
  </si>
  <si>
    <t>Country Need Covered with the Allocation and Above Allocation Amounts</t>
  </si>
  <si>
    <r>
      <t>F.</t>
    </r>
    <r>
      <rPr>
        <sz val="11"/>
        <rFont val="Calibri"/>
        <family val="2"/>
      </rPr>
      <t xml:space="preserve"> Targets to be financed by allocation amount</t>
    </r>
  </si>
  <si>
    <r>
      <t>G.</t>
    </r>
    <r>
      <rPr>
        <sz val="11"/>
        <rFont val="Calibri"/>
        <family val="2"/>
      </rPr>
      <t xml:space="preserve"> Coverage from allocation amount, existing Global Fund and other resources: F + (C + D)*</t>
    </r>
  </si>
  <si>
    <r>
      <t>H.</t>
    </r>
    <r>
      <rPr>
        <sz val="11"/>
        <rFont val="Calibri"/>
        <family val="2"/>
      </rPr>
      <t xml:space="preserve"> Targets to be financed by above allocation amount </t>
    </r>
  </si>
  <si>
    <r>
      <t xml:space="preserve">I. </t>
    </r>
    <r>
      <rPr>
        <sz val="11"/>
        <rFont val="Calibri"/>
        <family val="2"/>
      </rPr>
      <t>Total coverage (allocation amount + above allocation amount + existing GF grants + other resources): G + H*</t>
    </r>
  </si>
  <si>
    <r>
      <t>♣</t>
    </r>
    <r>
      <rPr>
        <sz val="11"/>
        <rFont val="Courier New"/>
        <family val="3"/>
      </rPr>
      <t xml:space="preserve">Refers to row 2.1 of the RBM gap analysis table
</t>
    </r>
    <r>
      <rPr>
        <vertAlign val="superscript"/>
        <sz val="11"/>
        <rFont val="Courier New"/>
        <family val="3"/>
      </rPr>
      <t>♣♣</t>
    </r>
    <r>
      <rPr>
        <sz val="11"/>
        <rFont val="Courier New"/>
        <family val="3"/>
      </rPr>
      <t>Refers to row 2.4 of the RBM gap analysis table 
All "%" targets from rows C to I are b</t>
    </r>
    <r>
      <rPr>
        <b/>
        <sz val="11"/>
        <rFont val="Calibri"/>
        <family val="2"/>
      </rPr>
      <t>a</t>
    </r>
    <r>
      <rPr>
        <sz val="11"/>
        <rFont val="Calibri"/>
        <family val="2"/>
      </rPr>
      <t>sed on numerical target in row B (cellC10, D10 and E10)</t>
    </r>
  </si>
  <si>
    <r>
      <t>Priority modules for malaria</t>
    </r>
    <r>
      <rPr>
        <sz val="11"/>
        <rFont val="Calibri"/>
        <family val="2"/>
      </rPr>
      <t>- Vector control (IRS)</t>
    </r>
  </si>
  <si>
    <t>Reference: RBM Partnership Programmatic Gap Analysis tool: http://www.rollbackmalaria.org/mechanisms/hwg.html</t>
  </si>
  <si>
    <t>Vector control- IRS:</t>
  </si>
  <si>
    <r>
      <t>Coverage indicator</t>
    </r>
    <r>
      <rPr>
        <sz val="11"/>
        <rFont val="Arial"/>
        <family val="2"/>
      </rPr>
      <t xml:space="preserve">: 
Proportion of households in targeted areas that received Indoor Residual Spraying during the reporting period.  </t>
    </r>
  </si>
  <si>
    <r>
      <t>Estimated population in need/at risk</t>
    </r>
    <r>
      <rPr>
        <sz val="11"/>
        <rFont val="Arial"/>
        <family val="2"/>
      </rPr>
      <t>:
Refers to estimated number of population living in malaria endemic areas that are targeted for spraying as per national IRS plan.</t>
    </r>
  </si>
  <si>
    <r>
      <t>Country target</t>
    </r>
    <r>
      <rPr>
        <sz val="11"/>
        <color indexed="8"/>
        <rFont val="Arial"/>
        <family val="2"/>
      </rPr>
      <t>:
1) Refers to N</t>
    </r>
    <r>
      <rPr>
        <sz val="11"/>
        <rFont val="Arial"/>
        <family val="2"/>
      </rPr>
      <t xml:space="preserve">SP or any other latest agreed country target.
2) "#" refers to the number of </t>
    </r>
    <r>
      <rPr>
        <b/>
        <sz val="11"/>
        <rFont val="Calibri"/>
        <family val="2"/>
      </rPr>
      <t>spraying events</t>
    </r>
    <r>
      <rPr>
        <sz val="11"/>
        <rFont val="Calibri"/>
        <family val="2"/>
      </rPr>
      <t xml:space="preserve"> i.e. number of households to be sprayed in the area targeted for IRS multiplied by the frequency of spraying cycle and % refers to the percentage of households to be sprayed among the total number of households in the areas targeted for IRS. 
3) Include the number of households in the targeted area in the comments box. It can be derived from household census. Explain in comments box if any other method/assumptions were used.
4) Specify the frequency of spraying in the comments box.
5) In this case the numerical target represents the total need for IRS in order to protect the entire population living in the households targeted for IRS.</t>
    </r>
  </si>
  <si>
    <r>
      <t>Country need already covered</t>
    </r>
    <r>
      <rPr>
        <sz val="11"/>
        <rFont val="Arial"/>
        <family val="2"/>
      </rPr>
      <t>: 
The country need already covered is calculated based on the country target (row B i.e. the number of households targeted for IRS.</t>
    </r>
  </si>
  <si>
    <r>
      <t>Programmatic Gap</t>
    </r>
    <r>
      <rPr>
        <sz val="11"/>
        <rFont val="Arial"/>
        <family val="2"/>
      </rPr>
      <t>:
The programmatic gap is calculated based on the country target  (</t>
    </r>
    <r>
      <rPr>
        <b/>
        <sz val="11"/>
        <rFont val="Calibri"/>
        <family val="2"/>
      </rPr>
      <t>row B</t>
    </r>
    <r>
      <rPr>
        <sz val="11"/>
        <rFont val="Calibri"/>
        <family val="2"/>
      </rPr>
      <t xml:space="preserve"> i.e. the number of households targeted for IRS).</t>
    </r>
  </si>
  <si>
    <r>
      <t>Comments/Assumptions</t>
    </r>
    <r>
      <rPr>
        <sz val="11"/>
        <color indexed="8"/>
        <rFont val="Arial"/>
        <family val="2"/>
      </rPr>
      <t xml:space="preserve">:
1) Specify the target areas
2) Specify if IRS is routine or </t>
    </r>
    <r>
      <rPr>
        <sz val="11"/>
        <rFont val="Arial"/>
        <family val="2"/>
      </rPr>
      <t xml:space="preserve"> reactive to identified foci of disease. If routine, specify t</t>
    </r>
    <r>
      <rPr>
        <sz val="11"/>
        <color indexed="8"/>
        <rFont val="Arial"/>
        <family val="2"/>
      </rPr>
      <t>he frequency of spraying
3) Specify who are the other sources of funding</t>
    </r>
  </si>
  <si>
    <t>Malaria- Other modules</t>
  </si>
  <si>
    <r>
      <t>A.</t>
    </r>
    <r>
      <rPr>
        <sz val="11"/>
        <color indexed="8"/>
        <rFont val="Calibri"/>
        <family val="2"/>
      </rPr>
      <t xml:space="preserve"> Total estimated population in need/ at risk</t>
    </r>
  </si>
  <si>
    <r>
      <t xml:space="preserve">B. </t>
    </r>
    <r>
      <rPr>
        <sz val="11"/>
        <color indexed="8"/>
        <rFont val="Calibri"/>
        <family val="2"/>
      </rPr>
      <t xml:space="preserve">Country targets 
</t>
    </r>
    <r>
      <rPr>
        <i/>
        <sz val="10"/>
        <color indexed="8"/>
        <rFont val="Calibri"/>
        <family val="2"/>
      </rPr>
      <t>(from National Strategic Plan)</t>
    </r>
  </si>
  <si>
    <t>*Targets in rows G and I should be included in the modular template (Section D)</t>
  </si>
  <si>
    <r>
      <t>Priority modules for malaria</t>
    </r>
    <r>
      <rPr>
        <sz val="11"/>
        <rFont val="Calibri"/>
        <family val="2"/>
      </rPr>
      <t>- Vector control (IRS), Specific prevention interventions (IPTp), Case Management (Facility based treatment and/or ICCM), others (if any).</t>
    </r>
    <r>
      <rPr>
        <b/>
        <sz val="11"/>
        <rFont val="Calibri"/>
        <family val="2"/>
      </rPr>
      <t xml:space="preserve"> Include separate tables for each priority intervention</t>
    </r>
    <r>
      <rPr>
        <sz val="11"/>
        <rFont val="Calibri"/>
        <family val="2"/>
      </rPr>
      <t>.</t>
    </r>
    <r>
      <rPr>
        <b/>
        <sz val="11"/>
        <rFont val="Calibri"/>
        <family val="2"/>
      </rPr>
      <t xml:space="preserve"> </t>
    </r>
  </si>
  <si>
    <r>
      <t>Specific prevention interventions-</t>
    </r>
    <r>
      <rPr>
        <b/>
        <sz val="11"/>
        <color indexed="8"/>
        <rFont val="Calibri"/>
        <family val="2"/>
      </rPr>
      <t xml:space="preserve"> IPTp:</t>
    </r>
  </si>
  <si>
    <r>
      <t>Coverage indicator</t>
    </r>
    <r>
      <rPr>
        <sz val="11"/>
        <rFont val="Arial"/>
        <family val="2"/>
      </rPr>
      <t xml:space="preserve">: 
Proportion of pregnant women attending antenatal clinics who received three or more doses of intermittent preventive treatment for malaria. </t>
    </r>
  </si>
  <si>
    <r>
      <t xml:space="preserve">Estimated population in need/at risk:
</t>
    </r>
    <r>
      <rPr>
        <sz val="11"/>
        <rFont val="Arial"/>
        <family val="2"/>
      </rPr>
      <t>Refers to estimated number of pregnant women during the year</t>
    </r>
  </si>
  <si>
    <r>
      <t>Country target</t>
    </r>
    <r>
      <rPr>
        <sz val="11"/>
        <rFont val="Arial"/>
        <family val="2"/>
      </rPr>
      <t>:
1)  Refers to NSP or any other latest agreed country target.
2) "#" refers to the number of pregnant women expected to receive three or more doses of intermittent. preventive treatment and "%" refers to the women who receive three or more doses of IPTp during their ANC visits each year.</t>
    </r>
  </si>
  <si>
    <r>
      <t>Programmatic Gap</t>
    </r>
    <r>
      <rPr>
        <sz val="11"/>
        <rFont val="Arial"/>
        <family val="2"/>
      </rPr>
      <t>:
The programmatic gap is calculated based on total need (row A).</t>
    </r>
  </si>
  <si>
    <r>
      <t>Comments/Assumptions</t>
    </r>
    <r>
      <rPr>
        <sz val="11"/>
        <color indexed="8"/>
        <rFont val="Arial"/>
        <family val="2"/>
      </rPr>
      <t>:
1) Specify who are the other sources of funding.</t>
    </r>
  </si>
  <si>
    <r>
      <t xml:space="preserve">Case Management (public sector)- </t>
    </r>
    <r>
      <rPr>
        <sz val="11"/>
        <rFont val="Calibri"/>
        <family val="2"/>
      </rPr>
      <t>diagnostics including RDTs and/or microscopy</t>
    </r>
  </si>
  <si>
    <r>
      <t>Coverage indicator</t>
    </r>
    <r>
      <rPr>
        <sz val="11"/>
        <rFont val="Arial"/>
        <family val="2"/>
      </rPr>
      <t>: 
Proportion of suspected malaria cases that receive a parasitological test at public sector health facilities (microscopy and/or RDTs).</t>
    </r>
  </si>
  <si>
    <r>
      <t xml:space="preserve">Estimated population in need/at risk:
</t>
    </r>
    <r>
      <rPr>
        <sz val="11"/>
        <rFont val="Arial"/>
        <family val="2"/>
      </rPr>
      <t xml:space="preserve"> Refers to estimated number of suspected malaria cases at public sector health facilities.</t>
    </r>
  </si>
  <si>
    <r>
      <t>Country target</t>
    </r>
    <r>
      <rPr>
        <sz val="11"/>
        <rFont val="Arial"/>
        <family val="2"/>
      </rPr>
      <t>:
1) Refers to NSP or any other latest agreed country target.
2) Include cases to be diagnosed at public  sector health facilities.
3)  "#" refers to the total number of suspected malaria cases to be tested using either microscopy and/or RDTs at public sector health facilities
4) "%" refers to the suspected malaria cases that receive a parasitological test using microscopy and/or RDTs at public sector health facilities among the total suspected malaria cases at public sector health facilities.</t>
    </r>
  </si>
  <si>
    <r>
      <t>Comments/Assumptions</t>
    </r>
    <r>
      <rPr>
        <sz val="11"/>
        <color indexed="8"/>
        <rFont val="Arial"/>
        <family val="2"/>
      </rPr>
      <t xml:space="preserve">:
1) Specify proportion of the cases expected to be diagnosed using microscopy and those that are expected to be diagnosed using </t>
    </r>
    <r>
      <rPr>
        <sz val="11"/>
        <rFont val="Arial"/>
        <family val="2"/>
      </rPr>
      <t xml:space="preserve">RDT.
</t>
    </r>
    <r>
      <rPr>
        <sz val="11"/>
        <color indexed="8"/>
        <rFont val="Arial"/>
        <family val="2"/>
      </rPr>
      <t>2) Specify who are the other sources of funding.</t>
    </r>
  </si>
  <si>
    <r>
      <t xml:space="preserve">Case Management (community)- </t>
    </r>
    <r>
      <rPr>
        <sz val="11"/>
        <rFont val="Calibri"/>
        <family val="2"/>
      </rPr>
      <t>diagnostics including RDTs and/or microscopy</t>
    </r>
  </si>
  <si>
    <r>
      <t>Coverage indicator</t>
    </r>
    <r>
      <rPr>
        <sz val="11"/>
        <rFont val="Arial"/>
        <family val="2"/>
      </rPr>
      <t>: 
Proportion of suspected malaria cases that receive a parasitological test in the community (microscopy and/or RDTs).</t>
    </r>
  </si>
  <si>
    <r>
      <t xml:space="preserve">Estimated population in need/at risk:
</t>
    </r>
    <r>
      <rPr>
        <sz val="11"/>
        <rFont val="Arial"/>
        <family val="2"/>
      </rPr>
      <t xml:space="preserve"> Refers to estimated number of suspected malaria cases in the community.</t>
    </r>
  </si>
  <si>
    <r>
      <t>Country target</t>
    </r>
    <r>
      <rPr>
        <sz val="11"/>
        <rFont val="Arial"/>
        <family val="2"/>
      </rPr>
      <t>:
1) Refers to NSP or any other latest agreed country target.
2) Include cases to be diagnosed in the community.
3)  "#" refers to the total number of suspected malaria cases to be tested using either microscopy and/or RDTs in the community
4) "%" refers to the suspected malaria cases that receive a parasitological test in the community using microscopy and/or RDTs among the total suspected malaria cases in the community.</t>
    </r>
  </si>
  <si>
    <r>
      <t xml:space="preserve">Case Management (private sector)- </t>
    </r>
    <r>
      <rPr>
        <sz val="11"/>
        <rFont val="Calibri"/>
        <family val="2"/>
      </rPr>
      <t>diagnostics including RDTs and/or microscopy</t>
    </r>
  </si>
  <si>
    <r>
      <t>Coverage indicator</t>
    </r>
    <r>
      <rPr>
        <sz val="11"/>
        <rFont val="Arial"/>
        <family val="2"/>
      </rPr>
      <t>: 
Proportion of suspected malaria cases that receive a parasitological test at private sector sites (microscopy and/or RDTs).</t>
    </r>
  </si>
  <si>
    <r>
      <t xml:space="preserve">Estimated population in need/at risk:
</t>
    </r>
    <r>
      <rPr>
        <sz val="11"/>
        <rFont val="Arial"/>
        <family val="2"/>
      </rPr>
      <t xml:space="preserve"> Refers to estimated number of suspected malaria cases at private sector sites.</t>
    </r>
  </si>
  <si>
    <r>
      <t>Country target</t>
    </r>
    <r>
      <rPr>
        <sz val="11"/>
        <rFont val="Arial"/>
        <family val="2"/>
      </rPr>
      <t>:
1) Refers to NSP or any other latest agreed country target.
2) Include cases to be diagnosed at private sector sites .
3)  "#" refers to the total number of suspected malaria cases to be tested using either microscopy and/or RDTs at private sector sites
4) "%" refers to the suspected malaria cases that receive a parasitological test using microscopy and/or RDTs at private sector sites among the total suspected malaria cases at private sector sites.</t>
    </r>
  </si>
  <si>
    <r>
      <t xml:space="preserve">Case Management (public sector)- </t>
    </r>
    <r>
      <rPr>
        <sz val="11"/>
        <rFont val="Calibri"/>
        <family val="2"/>
      </rPr>
      <t>first-line antimalarial:</t>
    </r>
  </si>
  <si>
    <r>
      <t>Coverage indicator</t>
    </r>
    <r>
      <rPr>
        <sz val="11"/>
        <rFont val="Arial"/>
        <family val="2"/>
      </rPr>
      <t>: 
Proportion of estimated malaria cases (presumed and confirmed) that receive first line anti malarial treatment at public sector health facilities.</t>
    </r>
  </si>
  <si>
    <r>
      <t xml:space="preserve">Estimated population in need/at risk:
</t>
    </r>
    <r>
      <rPr>
        <sz val="11"/>
        <rFont val="Arial"/>
        <family val="2"/>
      </rPr>
      <t xml:space="preserve"> Refers to estimated number of malaria cases to be treated.</t>
    </r>
  </si>
  <si>
    <r>
      <t>Country target</t>
    </r>
    <r>
      <rPr>
        <sz val="11"/>
        <rFont val="Arial"/>
        <family val="2"/>
      </rPr>
      <t>:
1) Refers to NSP or any other latest agreed country target.
2) Include cases to be treated at public sector health facilities.
3) "#" refer to the total number of cases to be treated with (ACTs or non-ACTs) at public sector health facilities and "%" refers to the malaria cases that are treated at public sector health facilities among the estimated malaria cases at public sector health facilities.</t>
    </r>
  </si>
  <si>
    <r>
      <t>Comments/Assumptions</t>
    </r>
    <r>
      <rPr>
        <sz val="11"/>
        <color indexed="8"/>
        <rFont val="Arial"/>
        <family val="2"/>
      </rPr>
      <t>:
1) Specify who the other sources of funding.</t>
    </r>
  </si>
  <si>
    <r>
      <t xml:space="preserve">Case Management (community)- </t>
    </r>
    <r>
      <rPr>
        <sz val="11"/>
        <rFont val="Calibri"/>
        <family val="2"/>
      </rPr>
      <t>first-line antimalarial:</t>
    </r>
  </si>
  <si>
    <r>
      <t>Coverage indicator</t>
    </r>
    <r>
      <rPr>
        <sz val="11"/>
        <rFont val="Arial"/>
        <family val="2"/>
      </rPr>
      <t>: 
Proportion of estimated malaria cases (presumed and confirmed) that receive first line anti malarial treatment in the community.</t>
    </r>
  </si>
  <si>
    <r>
      <t xml:space="preserve">Estimated population in need/at risk:
</t>
    </r>
    <r>
      <rPr>
        <sz val="11"/>
        <rFont val="Arial"/>
        <family val="2"/>
      </rPr>
      <t xml:space="preserve"> Refers to estimated number of malaria cases to be treated in the community.</t>
    </r>
  </si>
  <si>
    <r>
      <t>Country target</t>
    </r>
    <r>
      <rPr>
        <sz val="11"/>
        <rFont val="Arial"/>
        <family val="2"/>
      </rPr>
      <t>:
1) Refers to NSP or any other latest agreed country target.
2) Include cases to be treated in the community.
3) "#" refer to the total number of cases to be treated with (ACTs or non-ACTs) in the community and "%" refers to the malaria cases that are treated in the community among the estimated malaria cases in the community.</t>
    </r>
  </si>
  <si>
    <r>
      <t xml:space="preserve">Case Management (private sector)- </t>
    </r>
    <r>
      <rPr>
        <sz val="11"/>
        <rFont val="Calibri"/>
        <family val="2"/>
      </rPr>
      <t>first-line antimalarial:</t>
    </r>
  </si>
  <si>
    <r>
      <t>Coverage indicator</t>
    </r>
    <r>
      <rPr>
        <sz val="11"/>
        <rFont val="Arial"/>
        <family val="2"/>
      </rPr>
      <t>: 
Proportion of estimated malaria cases (presumed and confirmed) that receive first line anti malarial treatment at private sector sites.</t>
    </r>
  </si>
  <si>
    <r>
      <t xml:space="preserve">Estimated population in need/at risk:
</t>
    </r>
    <r>
      <rPr>
        <sz val="11"/>
        <rFont val="Arial"/>
        <family val="2"/>
      </rPr>
      <t xml:space="preserve"> Refers to estimated number of malaria cases to be treated at private sector sites.</t>
    </r>
  </si>
  <si>
    <r>
      <t>Country target</t>
    </r>
    <r>
      <rPr>
        <sz val="11"/>
        <rFont val="Arial"/>
        <family val="2"/>
      </rPr>
      <t>:
1) Refers to NSP or any other latest agreed country target.
2) Include cases to be treated atprivate sector sites.
3) "#" refer to the total number of cases to be treated with (ACTs or non-ACTs) at private sector sites and "%" refers to the malaria cases that are treated at private sector sites among the estimated malaria cases at private sector sites.</t>
    </r>
  </si>
  <si>
    <r>
      <t xml:space="preserve">Carefully read the instructions (below) before completing the programmatic gap analysis table. The instructions have been tailored to each specific module/intervention.  Note that this information should be submitted using the online portal.
</t>
    </r>
    <r>
      <rPr>
        <b/>
        <i/>
        <sz val="11"/>
        <color indexed="12"/>
        <rFont val="Georgia"/>
        <family val="1"/>
      </rPr>
      <t>To add another table:</t>
    </r>
    <r>
      <rPr>
        <i/>
        <sz val="11"/>
        <color indexed="12"/>
        <rFont val="Georgia"/>
        <family val="1"/>
      </rPr>
      <t xml:space="preserve"> Select all rows + Copy  +  Insert copied  cells below the last table (repeat for each additional table you need to include).
</t>
    </r>
    <r>
      <rPr>
        <i/>
        <sz val="11"/>
        <rFont val="Georgia"/>
        <family val="1"/>
      </rPr>
      <t>Grey and green  cells automatically calculate values.</t>
    </r>
  </si>
  <si>
    <t>Tuberculosis</t>
  </si>
  <si>
    <t>MDR-TB</t>
  </si>
  <si>
    <t>number of patients</t>
  </si>
  <si>
    <t>Additional calculations for Nat. TB Program 2012-2016</t>
  </si>
  <si>
    <r>
      <t xml:space="preserve">B. Country targets 
</t>
    </r>
    <r>
      <rPr>
        <i/>
        <sz val="11"/>
        <color indexed="8"/>
        <rFont val="Calibri"/>
        <family val="2"/>
      </rPr>
      <t>(from National Strategic Plan)</t>
    </r>
  </si>
  <si>
    <t>Country need already covered</t>
  </si>
  <si>
    <r>
      <t xml:space="preserve">F. Targets to be financed by </t>
    </r>
    <r>
      <rPr>
        <strike/>
        <sz val="11"/>
        <rFont val="Calibri"/>
        <family val="2"/>
      </rPr>
      <t xml:space="preserve"> </t>
    </r>
    <r>
      <rPr>
        <sz val="11"/>
        <rFont val="Calibri"/>
        <family val="2"/>
      </rPr>
      <t>allocation amount</t>
    </r>
  </si>
  <si>
    <t>NFM Proposal/ without Crimea</t>
  </si>
  <si>
    <t>G. Coverage from allocation amount, existing Global Fund and other resources: F + (C + D)*</t>
  </si>
  <si>
    <t xml:space="preserve">H. Targets to be financed by above allocation amount </t>
  </si>
  <si>
    <r>
      <t>I. Total coverage (allocation amount</t>
    </r>
    <r>
      <rPr>
        <strike/>
        <sz val="11"/>
        <rFont val="Calibri"/>
        <family val="2"/>
      </rPr>
      <t xml:space="preserve"> </t>
    </r>
    <r>
      <rPr>
        <sz val="11"/>
        <rFont val="Calibri"/>
        <family val="2"/>
      </rPr>
      <t>+ above allocation amount + existing GF grants + other resources): G + H*</t>
    </r>
  </si>
  <si>
    <t xml:space="preserve">Illustrative instructions for filling tuberculosis programmatic gap table: </t>
  </si>
  <si>
    <r>
      <t>Priority modules for TB</t>
    </r>
    <r>
      <rPr>
        <sz val="11"/>
        <rFont val="Calibri"/>
        <family val="2"/>
      </rPr>
      <t xml:space="preserve">- TB care and prevention (TB case detection and diagnosis; Treatment), MDR-TB (Case detection and diagnosis; Treatment), TB/HIV. </t>
    </r>
    <r>
      <rPr>
        <b/>
        <sz val="11"/>
        <rFont val="Calibri"/>
        <family val="2"/>
      </rPr>
      <t>Include separate tables for each priority intervention</t>
    </r>
    <r>
      <rPr>
        <sz val="11"/>
        <rFont val="Calibri"/>
        <family val="2"/>
      </rPr>
      <t>. Gap analysis table for TB/HIV interventions should be included in all TB and HIV grants.</t>
    </r>
  </si>
  <si>
    <t>Reference: WHO- Stop TB Planning and Budgeting tool. http://www.who.int/tb/dots/planning_budgeting_tool/en/</t>
  </si>
  <si>
    <t xml:space="preserve">TB care and prevention- TB case detection and diagnosis: </t>
  </si>
  <si>
    <r>
      <t>Coverage indicator</t>
    </r>
    <r>
      <rPr>
        <sz val="11"/>
        <rFont val="Arial"/>
        <family val="2"/>
      </rPr>
      <t>: Number of notified cases of all forms of TB- bacteriologically confirmed plus clinically diagnosed (new and relapse).</t>
    </r>
  </si>
  <si>
    <r>
      <t>Estimated population in need/at risk</t>
    </r>
    <r>
      <rPr>
        <sz val="11"/>
        <rFont val="Arial"/>
        <family val="2"/>
      </rPr>
      <t>:
Refers to the estimated incidence of all forms of TB cases.</t>
    </r>
  </si>
  <si>
    <r>
      <t>Country target</t>
    </r>
    <r>
      <rPr>
        <sz val="11"/>
        <rFont val="Arial"/>
        <family val="2"/>
      </rPr>
      <t>:
1) Refers to NSP or any other latest agreed country target.
2) "#" refers to the all forms of TB cases (new and relapse) to be notified to national health authorities. It includes bacteriologically confirmed plus those that are diagnosed using other tests such as X-rays, cytology and clinically diagnosed.
3) "%" refers to the case detection rate i.e. the proportion of all forms of TB cases (new and relapse) notified among the estimated incident TB cases.</t>
    </r>
  </si>
  <si>
    <r>
      <t>Comments/Assumptions</t>
    </r>
    <r>
      <rPr>
        <sz val="11"/>
        <rFont val="Arial"/>
        <family val="2"/>
      </rPr>
      <t>:
1) Specify the target area.
2) Specify who are the other sources of funding.
3) Along with the country targets, in the comments column specify the current and targeted treatment success rate for all new TB cases over each of the three years.
4) Specify the number of childhood TB cases to be notified among the total notified.</t>
    </r>
  </si>
  <si>
    <r>
      <t>MDR-TB</t>
    </r>
    <r>
      <rPr>
        <sz val="11"/>
        <color indexed="8"/>
        <rFont val="Calibri"/>
        <family val="2"/>
      </rPr>
      <t xml:space="preserve">- </t>
    </r>
    <r>
      <rPr>
        <b/>
        <sz val="11"/>
        <color indexed="8"/>
        <rFont val="Calibri"/>
        <family val="2"/>
      </rPr>
      <t>Case Detection and Diagnosis</t>
    </r>
  </si>
  <si>
    <r>
      <t>Coverage indicator</t>
    </r>
    <r>
      <rPr>
        <sz val="11"/>
        <rFont val="Arial"/>
        <family val="2"/>
      </rPr>
      <t>: 
Number of bacteriologically confirmed drug resistant TB cases (RR-TB and/or MDR-TB) notified to the national TB program.</t>
    </r>
  </si>
  <si>
    <r>
      <t>Estimated population in need/at risk</t>
    </r>
    <r>
      <rPr>
        <sz val="11"/>
        <rFont val="Arial"/>
        <family val="2"/>
      </rPr>
      <t xml:space="preserve">:
Refers to the number of the estimated MDR TB cases among all new and retreatment cases. </t>
    </r>
  </si>
  <si>
    <r>
      <t>Country target</t>
    </r>
    <r>
      <rPr>
        <sz val="11"/>
        <rFont val="Arial"/>
        <family val="2"/>
      </rPr>
      <t>:
1) Refers to NSP or any other latest agreed country target.
2) "#" refers to the bacteriologically confirmed drug resistant TB cases (RR-TB and/or MDR-TB) notified.
3) "%" refers to the percentage of RR-TB and/or MDR-TB cases notified as a proportion of the estimated MDR-TB cases among all new and retreatment cases.</t>
    </r>
  </si>
  <si>
    <r>
      <t>Comments/Assumptions</t>
    </r>
    <r>
      <rPr>
        <sz val="11"/>
        <rFont val="Arial"/>
        <family val="2"/>
      </rPr>
      <t xml:space="preserve">:
1) Specify the target area.
2) Specify who are the other sources of funding.
3) Along with the country targets, in the comments column specify the current and targeted treatment success rate for all new TB cases over each of the three years. </t>
    </r>
  </si>
  <si>
    <t>MDR-TB- Treatment</t>
  </si>
  <si>
    <r>
      <t>Coverage indicator</t>
    </r>
    <r>
      <rPr>
        <sz val="11"/>
        <rFont val="Arial"/>
        <family val="2"/>
      </rPr>
      <t xml:space="preserve">: 
Number of cases with drug resistant TB (RR-TB and/or MDR-TB) that began second-line treatment </t>
    </r>
  </si>
  <si>
    <r>
      <t>Estimated population in need/at risk</t>
    </r>
    <r>
      <rPr>
        <sz val="11"/>
        <rFont val="Arial"/>
        <family val="2"/>
      </rPr>
      <t xml:space="preserve">:
It refers to the number of the estimated MDR TB cases among all new and retreatment cases </t>
    </r>
  </si>
  <si>
    <r>
      <t>Country target</t>
    </r>
    <r>
      <rPr>
        <sz val="11"/>
        <color indexed="8"/>
        <rFont val="Arial"/>
        <family val="2"/>
      </rPr>
      <t>:
1) Refers to NSP or any other latest agreed country target
2) "#" refers to the cases with drug resistant TB (RR-TB and/or MDR-TB) to be enrolled on second-line treatment 
3) "%" refers to the RR-TB and/or MDR-TB cases to be enrolled on second-line treatment among the estimated MDR-TB cases in need of treatment</t>
    </r>
  </si>
  <si>
    <r>
      <t>Comments/Assumptions</t>
    </r>
    <r>
      <rPr>
        <sz val="11"/>
        <rFont val="Arial"/>
        <family val="2"/>
      </rPr>
      <t>:
1) Specify the target area.
2) Specify who are the other sources of funding.
3) Along with the country targets, in the comments column specify the current and targeted treatment success rate for all bacteriologically confirmed drug resistant TB cases (RR-TB and/or MDR-TB) over each of the three years.</t>
    </r>
  </si>
  <si>
    <r>
      <t xml:space="preserve">TB/HIV- TB/HIV collaborative interventions- </t>
    </r>
    <r>
      <rPr>
        <sz val="11"/>
        <color indexed="8"/>
        <rFont val="Calibri"/>
        <family val="2"/>
      </rPr>
      <t>TB screening among HIV patients</t>
    </r>
  </si>
  <si>
    <r>
      <t>Coverage indicator</t>
    </r>
    <r>
      <rPr>
        <sz val="11"/>
        <rFont val="Arial"/>
        <family val="2"/>
      </rPr>
      <t>:
Percentage of HIV-positive TB patients who were screened for TB in HIV care or treatment settings.</t>
    </r>
  </si>
  <si>
    <r>
      <t>Estimated population in need/ at risk</t>
    </r>
    <r>
      <rPr>
        <sz val="11"/>
        <rFont val="Arial"/>
        <family val="2"/>
      </rPr>
      <t xml:space="preserve">:
Refers to  all adults and children enrolled in HIV care. </t>
    </r>
  </si>
  <si>
    <r>
      <t>Country target</t>
    </r>
    <r>
      <rPr>
        <sz val="11"/>
        <rFont val="Arial"/>
        <family val="2"/>
      </rPr>
      <t>:
1)  Refers to NSP or any other latest agreed country target.
2) "#" refers to the number of adults and children enrolled in HIV care who had TB status assessed and recorded. 
3) "%" refers to the percentage of adults and children enrolled in HIV care who had TB status assessed and recorded among all adults and children enrolled in HIV care.</t>
    </r>
  </si>
  <si>
    <r>
      <t>Comments/Assumptions</t>
    </r>
    <r>
      <rPr>
        <sz val="11"/>
        <color indexed="8"/>
        <rFont val="Arial"/>
        <family val="2"/>
      </rPr>
      <t>:
1) Specify the target area.
2) Specify who are the other sources of funding.</t>
    </r>
  </si>
  <si>
    <r>
      <t xml:space="preserve">TB/HIV- TB/HIV collaborative interventions- </t>
    </r>
    <r>
      <rPr>
        <sz val="11"/>
        <color indexed="8"/>
        <rFont val="Calibri"/>
        <family val="2"/>
      </rPr>
      <t>TB patients with known HIV status</t>
    </r>
  </si>
  <si>
    <r>
      <t>Coverage indicator</t>
    </r>
    <r>
      <rPr>
        <sz val="11"/>
        <rFont val="Arial"/>
        <family val="2"/>
      </rPr>
      <t>: 
Percentage of TB patients</t>
    </r>
    <r>
      <rPr>
        <strike/>
        <sz val="11"/>
        <rFont val="Arial"/>
        <family val="2"/>
      </rPr>
      <t xml:space="preserve"> </t>
    </r>
    <r>
      <rPr>
        <sz val="11"/>
        <rFont val="Arial"/>
        <family val="2"/>
      </rPr>
      <t xml:space="preserve">who had an HIV test result recorded in the TB register. </t>
    </r>
  </si>
  <si>
    <r>
      <t>Estimated population in need/ at risk</t>
    </r>
    <r>
      <rPr>
        <sz val="11"/>
        <rFont val="Arial"/>
        <family val="2"/>
      </rPr>
      <t xml:space="preserve">:
Refers to  the total number of TB patients registered. </t>
    </r>
  </si>
  <si>
    <r>
      <t>Country target</t>
    </r>
    <r>
      <rPr>
        <sz val="11"/>
        <rFont val="Arial"/>
        <family val="2"/>
      </rPr>
      <t>:
1)  Refers to NSP or any other latest agreed country target.
2) "#" refers to the number of TB patients registered who had an HIV test result recorded in the TB register.  
3) "%" refers to the percentage of TB patients who had an HIV test result recorded in the TB register among the total number of TB patients registered.</t>
    </r>
  </si>
  <si>
    <r>
      <t>TB/HIV- TB/HIV collaborative interventions-</t>
    </r>
    <r>
      <rPr>
        <sz val="11"/>
        <color indexed="8"/>
        <rFont val="Calibri"/>
        <family val="2"/>
      </rPr>
      <t>HIV positive TB patients on ART</t>
    </r>
  </si>
  <si>
    <r>
      <t>Coverage indicator</t>
    </r>
    <r>
      <rPr>
        <sz val="11"/>
        <rFont val="Arial"/>
        <family val="2"/>
      </rPr>
      <t>: Percentage of HIV-positive registered TB patients given anti-retroviral therapy during TB treatment.</t>
    </r>
  </si>
  <si>
    <r>
      <t>Estimated population in need/ at risk</t>
    </r>
    <r>
      <rPr>
        <sz val="11"/>
        <rFont val="Arial"/>
        <family val="2"/>
      </rPr>
      <t xml:space="preserve">:
Refers to  total number of HIV-positive TB patients expected to be registered during the reporting period. </t>
    </r>
  </si>
  <si>
    <r>
      <t>Country target</t>
    </r>
    <r>
      <rPr>
        <sz val="11"/>
        <rFont val="Arial"/>
        <family val="2"/>
      </rPr>
      <t xml:space="preserve">:
1)  Refers to NSP or any other latest agreed country target.
2) "#" refers to the number of HIV-positive TB patients, who receive ART.
3) "%" refers to the percentage of all HIV-positive TB patients who receive ART among the total HIV-positive TB patients registered. </t>
    </r>
  </si>
  <si>
    <r>
      <t xml:space="preserve">Carefully read the instructions (below) before completing the programmatic gap analysis table. The instructions have been tailored to each specific module/intervention. Note that this information should be submitted using the online portal.
</t>
    </r>
    <r>
      <rPr>
        <b/>
        <i/>
        <sz val="11"/>
        <color indexed="12"/>
        <rFont val="Georgia"/>
        <family val="1"/>
      </rPr>
      <t>To add another table:</t>
    </r>
    <r>
      <rPr>
        <i/>
        <sz val="11"/>
        <color indexed="12"/>
        <rFont val="Georgia"/>
        <family val="1"/>
      </rPr>
      <t xml:space="preserve"> Select all rows + Copy  +  Insert copied  cells below the last table (repeat for each additional table you need to include)
</t>
    </r>
    <r>
      <rPr>
        <i/>
        <sz val="11"/>
        <rFont val="Georgia"/>
        <family val="1"/>
      </rPr>
      <t>Grey and green  cells automatically calculate values.</t>
    </r>
  </si>
  <si>
    <t>HIV/AIDS</t>
  </si>
  <si>
    <t>Treatment, care and support</t>
  </si>
  <si>
    <t>TCS-1: Percentage of adults and children currently receiving antiretroviral therapy among all adults and children living with HIV (disaggregated by sex and age &lt;15, 15+)</t>
  </si>
  <si>
    <t>SPECTRUM 2014</t>
  </si>
  <si>
    <t>NAP 2014-2018, includes Crimea, targets where calculated based on other methodology</t>
  </si>
  <si>
    <t>%*</t>
  </si>
  <si>
    <t>NAP 2014-2018, includes Crimea</t>
  </si>
  <si>
    <r>
      <t>E.</t>
    </r>
    <r>
      <rPr>
        <sz val="11"/>
        <rFont val="Calibri"/>
        <family val="2"/>
      </rPr>
      <t xml:space="preserve"> Expected annual gap in meeting the need: A - (C + D)</t>
    </r>
  </si>
  <si>
    <r>
      <t>G.</t>
    </r>
    <r>
      <rPr>
        <sz val="11"/>
        <rFont val="Calibri"/>
        <family val="2"/>
      </rPr>
      <t xml:space="preserve"> Coverage from  allocation amount, existing Global Fund and other resources: F + (C + D)**</t>
    </r>
  </si>
  <si>
    <r>
      <t xml:space="preserve">I. </t>
    </r>
    <r>
      <rPr>
        <sz val="11"/>
        <rFont val="Calibri"/>
        <family val="2"/>
      </rPr>
      <t>Total coverage (allocation amount + above allocation amount + existing GF grants + other resources): G + H**</t>
    </r>
  </si>
  <si>
    <t>*% not applicable for the indicator "Number of male circumcisions performed'. Please remove the row for this indicator</t>
  </si>
  <si>
    <t>**Targets in rows G and I should be included in the modular template (Section D)</t>
  </si>
  <si>
    <t xml:space="preserve">Illustrative instructions for filling HIV programmatic gap table: </t>
  </si>
  <si>
    <r>
      <t>Priority modules for HIV</t>
    </r>
    <r>
      <rPr>
        <sz val="11"/>
        <rFont val="Calibri"/>
        <family val="2"/>
      </rPr>
      <t>- Treatment, care and support-ART, TB/HIV, PMTCT, prevention programs for general population (male circumcision), prevention programs for sex workers and their clients, prevention programs for MSM and TGs, prevention programs for PWID and their partners, prevention programs for other vulnerable populations, others (if any). 
Include separate tables for each relevant priority intervention. For ART, fill separate tables for adults and for children. For prevention related interventions complete the gap analysis table for each key population targeted by the program. Gap analysis table for TB/HIV interventions should be included in all TB and HIV grants.</t>
    </r>
  </si>
  <si>
    <t>References: Include any available resources for planning and budgeting.</t>
  </si>
  <si>
    <t>Treatment, Care and Support- ART</t>
  </si>
  <si>
    <r>
      <t>Coverage indicator</t>
    </r>
    <r>
      <rPr>
        <sz val="11"/>
        <rFont val="Arial"/>
        <family val="2"/>
      </rPr>
      <t>: 
Percentage of adults and children currently receiving antiretroviral therapy among all adults and children living with HIV.</t>
    </r>
  </si>
  <si>
    <r>
      <t>Estimated population in need/at risk</t>
    </r>
    <r>
      <rPr>
        <sz val="11"/>
        <rFont val="Arial"/>
        <family val="2"/>
      </rPr>
      <t xml:space="preserve">:
This refers to all adults and children living with HIV (based on </t>
    </r>
    <r>
      <rPr>
        <b/>
        <sz val="11"/>
        <rFont val="Calibri"/>
        <family val="2"/>
      </rPr>
      <t>GARPR definition</t>
    </r>
    <r>
      <rPr>
        <sz val="11"/>
        <rFont val="Calibri"/>
        <family val="2"/>
      </rPr>
      <t xml:space="preserve"> for 2014 reporting).</t>
    </r>
  </si>
  <si>
    <r>
      <t>Country target</t>
    </r>
    <r>
      <rPr>
        <sz val="11"/>
        <rFont val="Arial"/>
        <family val="2"/>
      </rPr>
      <t>:
1) Refers to NSP or any other latest agreed country target.
2) "#" refers to the total number of people to be on antiretroviral therapy.
3) "%" refers to the number of adults and children expected to be on antiretroviral therapy among all adults and children living with HIV.</t>
    </r>
  </si>
  <si>
    <r>
      <t>Comments/Assumptions</t>
    </r>
    <r>
      <rPr>
        <sz val="11"/>
        <color indexed="8"/>
        <rFont val="Arial"/>
        <family val="2"/>
      </rPr>
      <t>:
1) Specify the target area in case of sub-national coverage.
2) Specify who are the other sources of funding.
3)</t>
    </r>
    <r>
      <rPr>
        <sz val="11"/>
        <rFont val="Arial"/>
        <family val="2"/>
      </rPr>
      <t xml:space="preserve"> Provide the number eligible for ART under your national ART criteria guidelines and the current coverage based on these guidelines.  Please provide this for each disaggregation category as available (for example, for children and adults).</t>
    </r>
  </si>
  <si>
    <t>PMTCT</t>
  </si>
  <si>
    <r>
      <t>Coverage indicator</t>
    </r>
    <r>
      <rPr>
        <sz val="11"/>
        <rFont val="Arial"/>
        <family val="2"/>
      </rPr>
      <t>: 
Percentage of HIV-positive pregnant women who receive antiretrovirals to reduce the risk of mother-to-child transmission.</t>
    </r>
  </si>
  <si>
    <r>
      <t>Estimated population in need/at risk</t>
    </r>
    <r>
      <rPr>
        <sz val="11"/>
        <rFont val="Arial"/>
        <family val="2"/>
      </rPr>
      <t>:
It refers to the estimated number of HIV-positive pregnant women.</t>
    </r>
  </si>
  <si>
    <r>
      <t>Country target</t>
    </r>
    <r>
      <rPr>
        <sz val="11"/>
        <rFont val="Arial"/>
        <family val="2"/>
      </rPr>
      <t>:
1) Refers to NSP or any other latest agreed country target.
2) "#" refers to the number of HIV-positive pregnant women who are expected to receive antiretroviral drugs to reduce the risk of mother-to-child transmission during pregnancy and delivery.
3) "%" refers to the percentage of HIV-positive pregnant women who receive antiretrovirals to reduce the risk of mother-to-child transmission among the total estimated HIV-positive pregnant women. Please note that under new WHO treatment guidelines all pregnant and breast feeding women are eligible for ART.</t>
    </r>
  </si>
  <si>
    <r>
      <t>Coverage indicator</t>
    </r>
    <r>
      <rPr>
        <sz val="11"/>
        <rFont val="Arial"/>
        <family val="2"/>
      </rPr>
      <t>: 
Percentage of HIV-positive TB patients who were screened for TB in HIV care or treatment settings.</t>
    </r>
  </si>
  <si>
    <r>
      <t>Country target</t>
    </r>
    <r>
      <rPr>
        <sz val="11"/>
        <rFont val="Arial"/>
        <family val="2"/>
      </rPr>
      <t>:
1)  Refers to NSP or any other latest agreed country target.
2) "#" refers to the number of adults and children enrolled in HIV care who had TB status assessed and recorded. 
3) "%" refers to adults and children enrolled in HIV care who had TB status assessed and recorded among all adults and children enrolled in HIV care.</t>
    </r>
  </si>
  <si>
    <r>
      <t>Coverage indicator</t>
    </r>
    <r>
      <rPr>
        <sz val="11"/>
        <rFont val="Arial"/>
        <family val="2"/>
      </rPr>
      <t xml:space="preserve">: 
Percentage of TB patients registered during the reporting period who had an HIV test result recorded in the TB register. </t>
    </r>
  </si>
  <si>
    <r>
      <t>Programmatic Gap</t>
    </r>
    <r>
      <rPr>
        <sz val="11"/>
        <rFont val="Arial"/>
        <family val="2"/>
      </rPr>
      <t>:
The programmatic gap is calculated based on total need (row A)</t>
    </r>
  </si>
  <si>
    <r>
      <t>Comments/Assumptions</t>
    </r>
    <r>
      <rPr>
        <sz val="11"/>
        <color indexed="8"/>
        <rFont val="Arial"/>
        <family val="2"/>
      </rPr>
      <t>:
1) Specify the target area
2) Specify who are the other sources of funding</t>
    </r>
  </si>
  <si>
    <r>
      <t xml:space="preserve">TB/HIV- TB/HIV collaborative interventions- </t>
    </r>
    <r>
      <rPr>
        <sz val="11"/>
        <color indexed="8"/>
        <rFont val="Calibri"/>
        <family val="2"/>
      </rPr>
      <t>HIV positive TB patients on ART</t>
    </r>
  </si>
  <si>
    <r>
      <t>Coverage indicator</t>
    </r>
    <r>
      <rPr>
        <sz val="11"/>
        <rFont val="Arial"/>
        <family val="2"/>
      </rPr>
      <t>: Percentage of HIV-positive registered TB patients given anti-retroviral therapy during TB treatment</t>
    </r>
  </si>
  <si>
    <r>
      <t>Estimated population in need/ at risk</t>
    </r>
    <r>
      <rPr>
        <sz val="11"/>
        <rFont val="Arial"/>
        <family val="2"/>
      </rPr>
      <t xml:space="preserve">:
Refers to  total number of HIV-positive TB patients expected to be registered during the reporting period </t>
    </r>
  </si>
  <si>
    <r>
      <t>Country target</t>
    </r>
    <r>
      <rPr>
        <sz val="11"/>
        <rFont val="Arial"/>
        <family val="2"/>
      </rPr>
      <t xml:space="preserve">:
1)  Refers to NSP or any other latest agreed country target
2) "#" refers to the number of HIV-positive TB patients, who receive ART
3) "%" refers to the proportion of all HIV-positive TB patients who receive ART among the total HIV-positive TB patients registered </t>
    </r>
  </si>
  <si>
    <r>
      <t xml:space="preserve">Prevention programs for general population- male circumcision: 
</t>
    </r>
    <r>
      <rPr>
        <sz val="11"/>
        <rFont val="Calibri"/>
        <family val="2"/>
      </rPr>
      <t xml:space="preserve">Required from the 16 priority countries with high HIV prevalence, low levels of male circumcision and generalized heterosexual HIV epidemics i.e. Botswana, Ethiopia, Central African Republic, Kenya, Lesotho, Malawi, Mozambique, Namibia, Rwanda, South Africa, South Sudan, Swaziland, Uganda, United Republic or Tanzania, Zambia and Zimbabwe. It is projected that circumcising 80% of all uncircumcised adult men in these countries with high HIV prevalence and low prevalence of male circumcision by 2015, would avert one in five new HIV infections by 2025.  </t>
    </r>
  </si>
  <si>
    <r>
      <t>Coverage indicator</t>
    </r>
    <r>
      <rPr>
        <sz val="11"/>
        <rFont val="Arial"/>
        <family val="2"/>
      </rPr>
      <t xml:space="preserve">: number of male circumcisions performed </t>
    </r>
  </si>
  <si>
    <r>
      <t>Estimated population in need/ at risk</t>
    </r>
    <r>
      <rPr>
        <sz val="11"/>
        <rFont val="Arial"/>
        <family val="2"/>
      </rPr>
      <t>: 
Refers to the estimated number of men 15-49 eligible for male circumcision</t>
    </r>
  </si>
  <si>
    <r>
      <t>Country target</t>
    </r>
    <r>
      <rPr>
        <sz val="11"/>
        <rFont val="Arial"/>
        <family val="2"/>
      </rPr>
      <t xml:space="preserve">: 
1)  Refers to NSP or any other latest agreed country target
2) "#"- refers to the number of males targeted to be circumcised 
3) </t>
    </r>
    <r>
      <rPr>
        <b/>
        <sz val="11"/>
        <rFont val="Calibri"/>
        <family val="2"/>
      </rPr>
      <t>"%"- not applicable</t>
    </r>
  </si>
  <si>
    <r>
      <t>Programmatic Gap</t>
    </r>
    <r>
      <rPr>
        <sz val="11"/>
        <rFont val="Arial"/>
        <family val="2"/>
      </rPr>
      <t xml:space="preserve">:
The programmatic gap is calculated based on the country target (row A) and </t>
    </r>
    <r>
      <rPr>
        <b/>
        <sz val="11"/>
        <rFont val="Calibri"/>
        <family val="2"/>
      </rPr>
      <t xml:space="preserve">expressed as numbers only. </t>
    </r>
  </si>
  <si>
    <r>
      <t>Comments/Assumptions</t>
    </r>
    <r>
      <rPr>
        <sz val="11"/>
        <rFont val="Arial"/>
        <family val="2"/>
      </rPr>
      <t xml:space="preserve">:
1) Specify the target area
2) Specify who are the other sources of funding
3) Specify the estimated population of men 15-49
</t>
    </r>
    <r>
      <rPr>
        <b/>
        <sz val="11"/>
        <rFont val="Calibri"/>
        <family val="2"/>
      </rPr>
      <t xml:space="preserve">4) Along with the country targets, in the comments column, specify the proportion of men 15-49 that are circumcised (current and targeted coverage, which would include the cumulative number of men circumcised) based on surveys or program data available. </t>
    </r>
  </si>
  <si>
    <r>
      <t xml:space="preserve">Prevention programs for key populations- defined package of services
</t>
    </r>
    <r>
      <rPr>
        <sz val="11"/>
        <rFont val="Calibri"/>
        <family val="2"/>
      </rPr>
      <t>To be completed for each of the targeted Key Populations- e.g. Sex workers, MSM, TGs, PWID, other vulnerable populations, etc.</t>
    </r>
  </si>
  <si>
    <r>
      <t>Coverage indicator</t>
    </r>
    <r>
      <rPr>
        <sz val="11"/>
        <rFont val="Arial"/>
        <family val="2"/>
      </rPr>
      <t>: Percentage of Key Populations reached with prevention programs- defined package of services</t>
    </r>
  </si>
  <si>
    <r>
      <t>Estimated population in need/ at risk</t>
    </r>
    <r>
      <rPr>
        <sz val="11"/>
        <rFont val="Arial"/>
        <family val="2"/>
      </rPr>
      <t xml:space="preserve">:
Refers to  estimated number of Key Populations </t>
    </r>
  </si>
  <si>
    <r>
      <t>Country target</t>
    </r>
    <r>
      <rPr>
        <sz val="11"/>
        <rFont val="Arial"/>
        <family val="2"/>
      </rPr>
      <t>:
1)  Refers to NSP or any other latest agreed country target
2) "#" refers to the number of Key Populations expected to be reached by a defined package of prevention services
3) "%" refers to the percentage of Key Populations reached by a defined package of prevention services among the estimated number Key Populations</t>
    </r>
  </si>
  <si>
    <r>
      <t>Comments/Assumptions</t>
    </r>
    <r>
      <rPr>
        <sz val="11"/>
        <rFont val="Arial"/>
        <family val="2"/>
      </rPr>
      <t xml:space="preserve">:
1) Specify the target area
2) Specify who are the other sources of funding
3)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t>
    </r>
  </si>
  <si>
    <r>
      <t xml:space="preserve">Prevention programs for key populations- HIV testing
</t>
    </r>
    <r>
      <rPr>
        <sz val="11"/>
        <rFont val="Calibri"/>
        <family val="2"/>
      </rPr>
      <t>To be completed for each of the targeted Key Populations- e.g. Sex workers, MSM, TGs, PWID, other vulnerable populations, etc.</t>
    </r>
  </si>
  <si>
    <r>
      <t>Coverage indicator</t>
    </r>
    <r>
      <rPr>
        <sz val="11"/>
        <rFont val="Arial"/>
        <family val="2"/>
      </rPr>
      <t xml:space="preserve">: Percentage of Key Populations that received an HIV test and who know the results </t>
    </r>
  </si>
  <si>
    <r>
      <t>Country target</t>
    </r>
    <r>
      <rPr>
        <sz val="11"/>
        <rFont val="Arial"/>
        <family val="2"/>
      </rPr>
      <t>:
1)  Refers to NSP or any other latest agreed country target
2) "#" refers to the number of Key Populations expected to be tested for HIV 
3) "%" refers to the percentage of Key Populations to be tested for HIV among the estimated number of key populations</t>
    </r>
  </si>
  <si>
    <r>
      <t>Comments/Assumptions</t>
    </r>
    <r>
      <rPr>
        <sz val="11"/>
        <rFont val="Arial"/>
        <family val="2"/>
      </rPr>
      <t>:
1) Specify the target area
2) Specify who are the other sources of funding</t>
    </r>
  </si>
  <si>
    <t>Prevention programs for PWID and their partners- Needle and syringe distribution</t>
  </si>
  <si>
    <r>
      <t>Coverage indicator</t>
    </r>
    <r>
      <rPr>
        <sz val="11"/>
        <rFont val="Arial"/>
        <family val="2"/>
      </rPr>
      <t xml:space="preserve">: Percentage of PWID reached with needle and syringe programs </t>
    </r>
  </si>
  <si>
    <r>
      <t>Estimated population in need/ at risk</t>
    </r>
    <r>
      <rPr>
        <sz val="11"/>
        <rFont val="Arial"/>
        <family val="2"/>
      </rPr>
      <t xml:space="preserve">:
Refers to  estimated number of PWID </t>
    </r>
  </si>
  <si>
    <r>
      <t>Country target</t>
    </r>
    <r>
      <rPr>
        <sz val="11"/>
        <rFont val="Arial"/>
        <family val="2"/>
      </rPr>
      <t>:
1)  Refers to NSP or any other latest agreed country target
2) "#" refers to the number of people reached by needle and syringe programs
3) "%" refers to the percentage of PWID reached by needle and syringe programs among the estimated PWID</t>
    </r>
  </si>
  <si>
    <r>
      <t>Comments/Assumptions</t>
    </r>
    <r>
      <rPr>
        <sz val="11"/>
        <rFont val="Arial"/>
        <family val="2"/>
      </rPr>
      <t>:
1) Specify the target area
2) Specify who are the other sources of funding
3) Specify the number of needles and syringes to be distributed per person (PWID) over a specified time period</t>
    </r>
  </si>
  <si>
    <t>Prevention programs for PWID and their partners- Opiod Substitution therapy</t>
  </si>
  <si>
    <r>
      <t>Coverage indicator</t>
    </r>
    <r>
      <rPr>
        <sz val="11"/>
        <rFont val="Arial"/>
        <family val="2"/>
      </rPr>
      <t xml:space="preserve">: Percentage of PWID on opioid substitution therapy </t>
    </r>
  </si>
  <si>
    <r>
      <t>Country target</t>
    </r>
    <r>
      <rPr>
        <sz val="11"/>
        <rFont val="Arial"/>
        <family val="2"/>
      </rPr>
      <t>:
1)  Refers to NSP or any other latest agreed country target
2) "#" refers to the number of PWID expected to receive opiod substitution therapy
3) "%" refers to the percentage of PWID receiving opioid substitution therapy among the estimated PWID</t>
    </r>
  </si>
  <si>
    <r>
      <t xml:space="preserve">Prevention programs for key populations- individual or small group level interventions
</t>
    </r>
    <r>
      <rPr>
        <sz val="11"/>
        <rFont val="Calibri"/>
        <family val="2"/>
      </rPr>
      <t>To be completed for each of the targeted Key Populations- e.g. Sex workers, MSM, TGs, PWID, other vulnerable populations, etc.</t>
    </r>
  </si>
  <si>
    <r>
      <t>Coverage indicator</t>
    </r>
    <r>
      <rPr>
        <sz val="11"/>
        <rFont val="Arial"/>
        <family val="2"/>
      </rPr>
      <t>: Percentage of Key Populations reached with prevention programs- individual or small group level intervention</t>
    </r>
  </si>
  <si>
    <r>
      <t>Country target</t>
    </r>
    <r>
      <rPr>
        <sz val="11"/>
        <rFont val="Arial"/>
        <family val="2"/>
      </rPr>
      <t xml:space="preserve">:
1)  Refers to NSP or any other latest agreed country target
2) "#" refers to the number of Key Populations expected to be reached with single prevention intervention
3) "%" refers to the percentage of Key populations reached with single prevention intervention among the estimated number of Key Populations </t>
    </r>
  </si>
  <si>
    <r>
      <t>Comments/Assumptions</t>
    </r>
    <r>
      <rPr>
        <sz val="11"/>
        <rFont val="Arial"/>
        <family val="2"/>
      </rPr>
      <t>:
1) Specify the target area
2) Specify who are the other sources of funding
3) Specify the single intervention provided</t>
    </r>
  </si>
  <si>
    <t xml:space="preserve">Number of PLWH adults reached with community-based care and support services </t>
  </si>
  <si>
    <t>UCDC, Report #41, number of people living with HIV</t>
  </si>
  <si>
    <t>Crimea</t>
  </si>
  <si>
    <t>Prevention programs for MSM and TG</t>
  </si>
  <si>
    <t>KP-1a: Percentage of MSM reached with HIV prevention programs - defined package of services</t>
  </si>
  <si>
    <t>Prevention programs for sex workers and their clients</t>
  </si>
  <si>
    <t>KP-1c: Percentage of sex workers reached with HIV prevention programs - defined package of services</t>
  </si>
  <si>
    <t>Prevention programs for other vulnerable populations (please specify)</t>
  </si>
  <si>
    <t>KP-1e: Percentage of other vulnerable populations reached with HIV prevention programs - defined package of services</t>
  </si>
  <si>
    <t>Baseline used in NAP 2014-2018, includes Crimea/ the reduction of the size population by 10000 is expected upon amnesty in 2014</t>
  </si>
  <si>
    <t>Prevention programs for people who inject drugs (PWID) and their partners</t>
  </si>
  <si>
    <t>KP-1d: Percentage of PWID reached with HIV prevention programs - defined package of services</t>
  </si>
  <si>
    <t>Number and % of PWID on OST</t>
  </si>
  <si>
    <r>
      <t>F.</t>
    </r>
    <r>
      <rPr>
        <sz val="11"/>
        <rFont val="Calibri"/>
        <family val="2"/>
      </rPr>
      <t xml:space="preserve"> Targets to be financed by </t>
    </r>
    <r>
      <rPr>
        <strike/>
        <sz val="11"/>
        <rFont val="Calibri"/>
        <family val="2"/>
      </rPr>
      <t xml:space="preserve"> </t>
    </r>
    <r>
      <rPr>
        <sz val="11"/>
        <rFont val="Calibri"/>
        <family val="2"/>
      </rPr>
      <t>allocation amount</t>
    </r>
  </si>
  <si>
    <r>
      <t xml:space="preserve">I. </t>
    </r>
    <r>
      <rPr>
        <sz val="11"/>
        <rFont val="Calibri"/>
        <family val="2"/>
      </rPr>
      <t>Total coverage (allocation amount</t>
    </r>
    <r>
      <rPr>
        <strike/>
        <sz val="11"/>
        <rFont val="Calibri"/>
        <family val="2"/>
      </rPr>
      <t xml:space="preserve"> </t>
    </r>
    <r>
      <rPr>
        <sz val="11"/>
        <rFont val="Calibri"/>
        <family val="2"/>
      </rPr>
      <t>+ above allocation amount + existing GF grants + other resources): G + H*</t>
    </r>
  </si>
  <si>
    <r>
      <t xml:space="preserve">Carefully read the instructions (below) before completing the programmatic gap analysis table. The instructions have been tailored to each specific module/intervention. Note that this information should be submitted using the online portal.
</t>
    </r>
    <r>
      <rPr>
        <b/>
        <i/>
        <sz val="11"/>
        <color indexed="12"/>
        <rFont val="Georgia"/>
        <family val="1"/>
      </rPr>
      <t xml:space="preserve">To add another table: </t>
    </r>
    <r>
      <rPr>
        <i/>
        <sz val="11"/>
        <color indexed="12"/>
        <rFont val="Georgia"/>
        <family val="1"/>
      </rPr>
      <t xml:space="preserve">Select all rows + Copy  +  Insert copied  cells below the last table (repeat for each additional table you need to include).
</t>
    </r>
    <r>
      <rPr>
        <i/>
        <sz val="11"/>
        <rFont val="Georgia"/>
        <family val="1"/>
      </rPr>
      <t>Grey and green  cells automatically calculate values.</t>
    </r>
  </si>
  <si>
    <t>Tuberculosis and HIV/AIDS</t>
  </si>
  <si>
    <r>
      <t xml:space="preserve">Programmatic Gap Table (Per Priority Intervention)
</t>
    </r>
    <r>
      <rPr>
        <i/>
        <sz val="10"/>
        <color indexed="8"/>
        <rFont val="Calibri"/>
        <family val="2"/>
      </rPr>
      <t>(create 6-12 programmatic gap tables as needed)</t>
    </r>
  </si>
  <si>
    <t xml:space="preserve">Illustrative instructions for filling tuberculosis and HIV programmatic gap tables: </t>
  </si>
  <si>
    <r>
      <t>Country target</t>
    </r>
    <r>
      <rPr>
        <sz val="11"/>
        <rFont val="Arial"/>
        <family val="2"/>
      </rPr>
      <t>: 
1)  Refers to NSP or any other latest agreed country target
2) "#"- refers to the number of males targeted to be circumcised 
3) "%"- not applicable</t>
    </r>
  </si>
  <si>
    <r>
      <t>Programmatic Gap</t>
    </r>
    <r>
      <rPr>
        <sz val="11"/>
        <rFont val="Arial"/>
        <family val="2"/>
      </rPr>
      <t>:
The programmatic gap is calculated based on the country target (row A) and expressed as numbers only.</t>
    </r>
  </si>
  <si>
    <r>
      <t>Comments/Assumptions</t>
    </r>
    <r>
      <rPr>
        <sz val="11"/>
        <rFont val="Arial"/>
        <family val="2"/>
      </rPr>
      <t xml:space="preserve">:
1) Specify the target area
2) Specify who are the other sources of funding
3) Specify the estimated population of men 15-49
4) Along with the country targets, in the comments column, specify the proportion of men 15-49 that are circumcised (current and targeted coverage, which would include the cumulative number of men circumcised) based on surveys or program data available. </t>
    </r>
  </si>
  <si>
    <t>Priority modules for TB/HIV- Gap analysis table for TB/HIV interventions should be included in all TB and HIV grants.</t>
  </si>
  <si>
    <r>
      <t xml:space="preserve">Carefully read the instructions (below) before completing the programmatic gap analysis table. The instructions have been tailored to each specific module/intervention. Note that this information should be submitted using the online portal.
</t>
    </r>
    <r>
      <rPr>
        <b/>
        <i/>
        <sz val="11"/>
        <color indexed="12"/>
        <rFont val="Georgia"/>
        <family val="1"/>
      </rPr>
      <t xml:space="preserve">To add another table: </t>
    </r>
    <r>
      <rPr>
        <i/>
        <sz val="11"/>
        <color indexed="12"/>
        <rFont val="Georgia"/>
        <family val="1"/>
      </rPr>
      <t xml:space="preserve">Select all rows + Copy  +  Insert copied  cells below the last table (repeat for each additional table you need to include)
</t>
    </r>
    <r>
      <rPr>
        <i/>
        <sz val="11"/>
        <rFont val="Georgia"/>
        <family val="1"/>
      </rPr>
      <t>Grey and green  cells automatically calculate values.</t>
    </r>
  </si>
  <si>
    <t>Health Systems Strengthening (HSS)</t>
  </si>
  <si>
    <r>
      <t>E.</t>
    </r>
    <r>
      <rPr>
        <sz val="11"/>
        <color indexed="8"/>
        <rFont val="Calibri"/>
        <family val="2"/>
      </rPr>
      <t xml:space="preserve"> Expected annual gap in meeting the need: B - (C + D)</t>
    </r>
  </si>
  <si>
    <t>Country Target Covered with the Allocation and Above Allocation Amounts</t>
  </si>
  <si>
    <t xml:space="preserve">Illustrative instructions for filling HSS programmatic gap table: </t>
  </si>
  <si>
    <r>
      <t>Priority modules for HSS: procurement and supply chain management, health information systems, health and community workforce, service delivery and financial management.  Some HSS</t>
    </r>
    <r>
      <rPr>
        <sz val="11"/>
        <color indexed="10"/>
        <rFont val="Arial"/>
        <family val="2"/>
      </rPr>
      <t xml:space="preserve"> </t>
    </r>
    <r>
      <rPr>
        <sz val="11"/>
        <rFont val="Arial"/>
        <family val="2"/>
      </rPr>
      <t xml:space="preserve">modules may have indicators that can be quantified in the programmatic gap table.  See below an example for the health and community workforce module. </t>
    </r>
  </si>
  <si>
    <t>Health and community workforce</t>
  </si>
  <si>
    <r>
      <t>Coverage indicator:</t>
    </r>
    <r>
      <rPr>
        <sz val="11"/>
        <rFont val="Arial"/>
        <family val="2"/>
      </rPr>
      <t xml:space="preserve"> 
Number of health workers per 10,000 population (report on community health workers as applicable)</t>
    </r>
  </si>
  <si>
    <r>
      <t>Estimated population in need/at risk</t>
    </r>
    <r>
      <rPr>
        <sz val="11"/>
        <rFont val="Arial"/>
        <family val="2"/>
      </rPr>
      <t>:
Refers to the total population in the target area.</t>
    </r>
  </si>
  <si>
    <r>
      <t xml:space="preserve">Country target:
</t>
    </r>
    <r>
      <rPr>
        <sz val="11"/>
        <rFont val="Arial"/>
        <family val="2"/>
      </rPr>
      <t>1) Refers to NSP or</t>
    </r>
    <r>
      <rPr>
        <strike/>
        <sz val="11"/>
        <rFont val="Arial"/>
        <family val="2"/>
      </rPr>
      <t xml:space="preserve"> </t>
    </r>
    <r>
      <rPr>
        <sz val="11"/>
        <rFont val="Arial"/>
        <family val="2"/>
      </rPr>
      <t>latest agreed country target.
2) "#" refers to the number of health workers required as per the national benchmark and the total population.
3) "%" refers to the percentage of population in the target area to be covered by the health workers.</t>
    </r>
  </si>
  <si>
    <r>
      <t xml:space="preserve">Programmatic Gap:
</t>
    </r>
    <r>
      <rPr>
        <sz val="11"/>
        <rFont val="Arial"/>
        <family val="2"/>
      </rPr>
      <t xml:space="preserve">The programmatic gap is calculated based on country target (row B). </t>
    </r>
  </si>
  <si>
    <r>
      <t xml:space="preserve">Comments/Assumptions:
</t>
    </r>
    <r>
      <rPr>
        <sz val="11"/>
        <rFont val="Arial"/>
        <family val="2"/>
      </rPr>
      <t>1) Specify the type of health worker being analysed – either total health workers, or by type of health worker (for example nurses, medical assistants, community health workers, etc).
2) Provide the assumption/benchmark for the required number of health workers 
3) Specify the target area (rural/urban/others) and the target population to be covered.
4) Specify who are the other sources of funding.</t>
    </r>
  </si>
  <si>
    <t>Modules and Related Indicators</t>
  </si>
  <si>
    <t>Malaria</t>
  </si>
  <si>
    <t>Module</t>
  </si>
  <si>
    <t>Priority intervention</t>
  </si>
  <si>
    <t>Associated coverage indicators</t>
  </si>
  <si>
    <t>Comments</t>
  </si>
  <si>
    <t>Vector control</t>
  </si>
  <si>
    <t>1) LLINs- Mass campaign
2) LLINs- Continuous distribution</t>
  </si>
  <si>
    <t xml:space="preserve">Proportion of population at risk potentially covered by long-lasting insecticidal nets distributed </t>
  </si>
  <si>
    <t>IRS</t>
  </si>
  <si>
    <t xml:space="preserve">Proportion of households in targeted areas that received Indoor Residual Spraying during the reporting period  </t>
  </si>
  <si>
    <t xml:space="preserve"> Specific prevention interventions </t>
  </si>
  <si>
    <t>IPTp</t>
  </si>
  <si>
    <t>Proportion of pregnant women attending antenatal clinics who received three or more doses of intermittent preventive treatment for malaria</t>
  </si>
  <si>
    <t xml:space="preserve">Case Management </t>
  </si>
  <si>
    <t>1) Facility based treatment 
2) ICCM</t>
  </si>
  <si>
    <t>Proportion of suspected malaria cases that receive a parasitological test (microscopy and/or RDTs)</t>
  </si>
  <si>
    <t>Proportion of estimated malaria cases (presumed and confirmed) that receive first line anti malarial treatment</t>
  </si>
  <si>
    <t>Others</t>
  </si>
  <si>
    <t xml:space="preserve"> </t>
  </si>
  <si>
    <t>TB care and prevention</t>
  </si>
  <si>
    <t>TB case detection and diagnosis</t>
  </si>
  <si>
    <t>Number of notified cases of all forms of TB- bacteriologically confirmed plus clinically diagnosed (new and relapse)</t>
  </si>
  <si>
    <t xml:space="preserve">MDR-TB </t>
  </si>
  <si>
    <t>Treatment: MDR-TB</t>
  </si>
  <si>
    <t xml:space="preserve">Number of cases with drug resistant TB (RR-TB and/or MDR-TB) that began second-line treatment </t>
  </si>
  <si>
    <t xml:space="preserve">TB/HIV </t>
  </si>
  <si>
    <t>TB/HIV collaborative interventions</t>
  </si>
  <si>
    <t>Percentage of HIV-positive TB patients who were screened for TB in HIV care or treatment settings</t>
  </si>
  <si>
    <t xml:space="preserve">Percentage of TB patients registered during the reporting period who had an HIV test result recorded in the TB register </t>
  </si>
  <si>
    <t>Percentage of HIV-positive registered TB patients given anti-retroviral therapy during TB treatment</t>
  </si>
  <si>
    <t>HIV</t>
  </si>
  <si>
    <t>Antiretroviral therapy (ART)</t>
  </si>
  <si>
    <t>Percentage of adults and children currently receiving antiretroviral therapy among all adults and children living with HIV</t>
  </si>
  <si>
    <t>Prong 3</t>
  </si>
  <si>
    <t>Percentage of HIV-positive pregnant women who receive antiretrovirals to reduce the risk of mother-to-child transmission</t>
  </si>
  <si>
    <t xml:space="preserve">Percentage of HIV-positive patients who were screened for TB in HIV care or treatment settings </t>
  </si>
  <si>
    <t>Prevention programs for general population</t>
  </si>
  <si>
    <t>Male circumcision</t>
  </si>
  <si>
    <t>Number of male circumcisions performed</t>
  </si>
  <si>
    <t>Prevention programs for MSM and TGs</t>
  </si>
  <si>
    <t>All interventions</t>
  </si>
  <si>
    <t>Percentage of MSM reached with prevention programs- defined package of services</t>
  </si>
  <si>
    <t xml:space="preserve">Percentage of MSM that received an HIV test and who know the results </t>
  </si>
  <si>
    <t>Percentage of MSM reached with prevention programs- individual or small group level intervention</t>
  </si>
  <si>
    <t>Percentage of TGs reached with prevention programs- defined package of services</t>
  </si>
  <si>
    <t xml:space="preserve">Percentage of TGs that received an HIV test and who know the results </t>
  </si>
  <si>
    <t>Percentage of TGs reached with prevention programs- individual or small group level intervention</t>
  </si>
  <si>
    <t>Prevention programs for Sex Workers and their clients</t>
  </si>
  <si>
    <t>Percentage of Sex Workers reached with prevention programs- defined package of services</t>
  </si>
  <si>
    <t xml:space="preserve">Percentage of Sex Workers that received an HIV test and who know the results </t>
  </si>
  <si>
    <t>Percentage of Sex Workers reached with prevention programs- individual or small group level intervention</t>
  </si>
  <si>
    <t>Prevention programs for People Who Inject Drugs and their partners</t>
  </si>
  <si>
    <t>Needle and Syringe exchange as  part of programs for IDUs and their partners</t>
  </si>
  <si>
    <t xml:space="preserve">Percentage of PWID reached with needle and syringe programs </t>
  </si>
  <si>
    <t>Opioid Substitution Therapy and other drug dependence treatment as  part of programs for IDUs and their partners</t>
  </si>
  <si>
    <t>Percentage of PWID on opioid substitution therapy</t>
  </si>
  <si>
    <t>Prevention programs for other vulnerable populations</t>
  </si>
  <si>
    <t>Percentage of other vulnerable populations reached with prevention programs- defined package of services</t>
  </si>
  <si>
    <t xml:space="preserve">Percentage of other vulnerable populations that received an HIV test and who know the results </t>
  </si>
  <si>
    <t>Percentage of other vulnerable populations reached with prevention programs- individual or small group level intervention</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</si>
</sst>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_);_(* \(#,##0.00\);_(* \-??_);_(@_)"/>
  </numFmts>
  <fonts count="68">
    <font>
      <sz val="10"/>
      <name val="Arial"/>
      <family val="2"/>
    </font>
    <font>
      <sz val="11"/>
      <color indexed="8"/>
      <name val="Calibri"/>
      <family val="2"/>
    </font>
    <font>
      <sz val="11"/>
      <color indexed="8"/>
      <name val="Arial"/>
      <family val="2"/>
    </font>
    <font>
      <i/>
      <sz val="11"/>
      <color indexed="10"/>
      <name val="Georgia"/>
      <family val="1"/>
    </font>
    <font>
      <i/>
      <sz val="11"/>
      <name val="Georgia"/>
      <family val="1"/>
    </font>
    <font>
      <b/>
      <sz val="14"/>
      <color indexed="8"/>
      <name val="Calibri"/>
      <family val="2"/>
    </font>
    <font>
      <b/>
      <sz val="12"/>
      <color indexed="8"/>
      <name val="Calibri"/>
      <family val="2"/>
    </font>
    <font>
      <i/>
      <sz val="10"/>
      <color indexed="8"/>
      <name val="Calibri"/>
      <family val="2"/>
    </font>
    <font>
      <b/>
      <sz val="11"/>
      <name val="Calibri"/>
      <family val="2"/>
    </font>
    <font>
      <b/>
      <sz val="11"/>
      <color indexed="12"/>
      <name val="Calibri"/>
      <family val="2"/>
    </font>
    <font>
      <b/>
      <sz val="11"/>
      <color indexed="8"/>
      <name val="Calibri"/>
      <family val="2"/>
    </font>
    <font>
      <sz val="11"/>
      <color indexed="12"/>
      <name val="Arial"/>
      <family val="2"/>
    </font>
    <font>
      <i/>
      <sz val="11"/>
      <color indexed="8"/>
      <name val="Calibri"/>
      <family val="2"/>
    </font>
    <font>
      <b/>
      <i/>
      <sz val="11"/>
      <color indexed="8"/>
      <name val="Arial"/>
      <family val="2"/>
    </font>
    <font>
      <sz val="11"/>
      <name val="Calibri"/>
      <family val="2"/>
    </font>
    <font>
      <i/>
      <sz val="11"/>
      <name val="Calibri"/>
      <family val="2"/>
    </font>
    <font>
      <sz val="11"/>
      <color indexed="10"/>
      <name val="Arial"/>
      <family val="2"/>
    </font>
    <font>
      <u val="single"/>
      <sz val="11"/>
      <name val="Arial"/>
      <family val="2"/>
    </font>
    <font>
      <sz val="11"/>
      <name val="Arial"/>
      <family val="2"/>
    </font>
    <font>
      <u val="single"/>
      <sz val="11"/>
      <color indexed="10"/>
      <name val="Arial"/>
      <family val="2"/>
    </font>
    <font>
      <b/>
      <sz val="11"/>
      <color indexed="10"/>
      <name val="Calibri"/>
      <family val="2"/>
    </font>
    <font>
      <sz val="11"/>
      <color indexed="10"/>
      <name val="Calibri"/>
      <family val="2"/>
    </font>
    <font>
      <b/>
      <u val="single"/>
      <sz val="11"/>
      <name val="Calibri"/>
      <family val="2"/>
    </font>
    <font>
      <u val="single"/>
      <sz val="11"/>
      <color indexed="8"/>
      <name val="Arial"/>
      <family val="2"/>
    </font>
    <font>
      <b/>
      <i/>
      <sz val="11"/>
      <color indexed="12"/>
      <name val="Georgia"/>
      <family val="1"/>
    </font>
    <font>
      <i/>
      <sz val="11"/>
      <color indexed="12"/>
      <name val="Georgia"/>
      <family val="1"/>
    </font>
    <font>
      <b/>
      <sz val="14"/>
      <name val="Calibri"/>
      <family val="2"/>
    </font>
    <font>
      <vertAlign val="superscript"/>
      <sz val="11"/>
      <name val="Calibri"/>
      <family val="2"/>
    </font>
    <font>
      <i/>
      <sz val="10"/>
      <name val="Calibri"/>
      <family val="2"/>
    </font>
    <font>
      <vertAlign val="superscript"/>
      <sz val="11"/>
      <name val="Courier New"/>
      <family val="3"/>
    </font>
    <font>
      <sz val="11"/>
      <name val="Courier New"/>
      <family val="3"/>
    </font>
    <font>
      <strike/>
      <sz val="11"/>
      <name val="Calibri"/>
      <family val="2"/>
    </font>
    <font>
      <strike/>
      <sz val="11"/>
      <name val="Arial"/>
      <family val="2"/>
    </font>
    <font>
      <sz val="8"/>
      <name val="Arial Narrow"/>
      <family val="2"/>
    </font>
    <font>
      <b/>
      <sz val="12"/>
      <color indexed="8"/>
      <name val="Times New Roman"/>
      <family val="1"/>
    </font>
    <font>
      <b/>
      <u val="single"/>
      <sz val="11"/>
      <color indexed="8"/>
      <name val="Calibri"/>
      <family val="2"/>
    </font>
    <font>
      <strik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ill="0" applyBorder="0" applyAlignment="0" applyProtection="0"/>
    <xf numFmtId="41" fontId="0" fillId="0" borderId="0" applyFill="0" applyBorder="0" applyAlignment="0" applyProtection="0"/>
    <xf numFmtId="170" fontId="1" fillId="0" borderId="0">
      <alignment/>
      <protection/>
    </xf>
    <xf numFmtId="169" fontId="0" fillId="0" borderId="0" applyFill="0" applyBorder="0" applyAlignment="0" applyProtection="0"/>
    <xf numFmtId="168" fontId="0" fillId="0" borderId="0" applyFill="0" applyBorder="0" applyAlignment="0" applyProtection="0"/>
    <xf numFmtId="0" fontId="1" fillId="0" borderId="0">
      <alignment/>
      <protection/>
    </xf>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1"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69">
    <xf numFmtId="0" fontId="0" fillId="0" borderId="0" xfId="0" applyAlignment="1">
      <alignment/>
    </xf>
    <xf numFmtId="0" fontId="2" fillId="0" borderId="0" xfId="47" applyFont="1">
      <alignment/>
      <protection/>
    </xf>
    <xf numFmtId="0" fontId="2" fillId="33" borderId="10" xfId="47" applyFont="1" applyFill="1" applyBorder="1" applyAlignment="1">
      <alignment horizontal="center" vertical="center" wrapText="1"/>
      <protection/>
    </xf>
    <xf numFmtId="0" fontId="10" fillId="33" borderId="10" xfId="47" applyFont="1" applyFill="1" applyBorder="1" applyAlignment="1">
      <alignment horizontal="center" vertical="center"/>
      <protection/>
    </xf>
    <xf numFmtId="0" fontId="12" fillId="0" borderId="10" xfId="47" applyFont="1" applyFill="1" applyBorder="1" applyAlignment="1">
      <alignment horizontal="center" vertical="center"/>
      <protection/>
    </xf>
    <xf numFmtId="0" fontId="8" fillId="33" borderId="10" xfId="47" applyFont="1" applyFill="1" applyBorder="1" applyAlignment="1">
      <alignment horizontal="left" vertical="center" wrapText="1"/>
      <protection/>
    </xf>
    <xf numFmtId="0" fontId="2" fillId="33" borderId="11" xfId="47" applyFont="1" applyFill="1" applyBorder="1" applyAlignment="1">
      <alignment horizontal="center" vertical="center" wrapText="1"/>
      <protection/>
    </xf>
    <xf numFmtId="0" fontId="2" fillId="0" borderId="10" xfId="47" applyNumberFormat="1" applyFont="1" applyBorder="1" applyAlignment="1">
      <alignment horizontal="right" vertical="center"/>
      <protection/>
    </xf>
    <xf numFmtId="0" fontId="2" fillId="0" borderId="10" xfId="47" applyFont="1" applyBorder="1" applyAlignment="1">
      <alignment vertical="center"/>
      <protection/>
    </xf>
    <xf numFmtId="9" fontId="2" fillId="0" borderId="10" xfId="59" applyFont="1" applyFill="1" applyBorder="1" applyAlignment="1" applyProtection="1">
      <alignment horizontal="right" vertical="center"/>
      <protection/>
    </xf>
    <xf numFmtId="0" fontId="16" fillId="0" borderId="10" xfId="47" applyFont="1" applyFill="1" applyBorder="1" applyAlignment="1">
      <alignment vertical="center" wrapText="1"/>
      <protection/>
    </xf>
    <xf numFmtId="0" fontId="10" fillId="33" borderId="10" xfId="47" applyFont="1" applyFill="1" applyBorder="1" applyAlignment="1">
      <alignment vertical="center" wrapText="1"/>
      <protection/>
    </xf>
    <xf numFmtId="3" fontId="2" fillId="0" borderId="10" xfId="47" applyNumberFormat="1" applyFont="1" applyBorder="1" applyAlignment="1">
      <alignment horizontal="right" vertical="center"/>
      <protection/>
    </xf>
    <xf numFmtId="0" fontId="10" fillId="33" borderId="10" xfId="47" applyFont="1" applyFill="1" applyBorder="1" applyAlignment="1">
      <alignment horizontal="left" vertical="center" wrapText="1"/>
      <protection/>
    </xf>
    <xf numFmtId="1" fontId="2" fillId="0" borderId="10" xfId="47" applyNumberFormat="1" applyFont="1" applyBorder="1" applyAlignment="1">
      <alignment horizontal="right" vertical="center"/>
      <protection/>
    </xf>
    <xf numFmtId="0" fontId="2" fillId="0" borderId="10" xfId="47" applyFont="1" applyBorder="1" applyAlignment="1">
      <alignment vertical="center" wrapText="1"/>
      <protection/>
    </xf>
    <xf numFmtId="0" fontId="1" fillId="33" borderId="10" xfId="47" applyFont="1" applyFill="1" applyBorder="1" applyAlignment="1">
      <alignment horizontal="left" vertical="center" wrapText="1"/>
      <protection/>
    </xf>
    <xf numFmtId="1" fontId="2" fillId="33" borderId="10" xfId="47" applyNumberFormat="1" applyFont="1" applyFill="1" applyBorder="1" applyAlignment="1">
      <alignment horizontal="right" vertical="center"/>
      <protection/>
    </xf>
    <xf numFmtId="3" fontId="2" fillId="0" borderId="10" xfId="47" applyNumberFormat="1" applyFont="1" applyFill="1" applyBorder="1" applyAlignment="1">
      <alignment horizontal="right" vertical="center"/>
      <protection/>
    </xf>
    <xf numFmtId="0" fontId="2" fillId="0" borderId="10" xfId="47" applyFont="1" applyBorder="1">
      <alignment/>
      <protection/>
    </xf>
    <xf numFmtId="9" fontId="2" fillId="33" borderId="10" xfId="59" applyFont="1" applyFill="1" applyBorder="1" applyAlignment="1" applyProtection="1">
      <alignment horizontal="right" vertical="center"/>
      <protection/>
    </xf>
    <xf numFmtId="0" fontId="16" fillId="0" borderId="10" xfId="47" applyFont="1" applyBorder="1" applyAlignment="1">
      <alignment vertical="center"/>
      <protection/>
    </xf>
    <xf numFmtId="0" fontId="2" fillId="0" borderId="10" xfId="47" applyFont="1" applyFill="1" applyBorder="1" applyAlignment="1">
      <alignment horizontal="right" vertical="center"/>
      <protection/>
    </xf>
    <xf numFmtId="0" fontId="2" fillId="34" borderId="11" xfId="47" applyFont="1" applyFill="1" applyBorder="1" applyAlignment="1">
      <alignment horizontal="center" vertical="center" wrapText="1"/>
      <protection/>
    </xf>
    <xf numFmtId="0" fontId="2" fillId="0" borderId="10" xfId="47" applyFont="1" applyBorder="1" applyAlignment="1">
      <alignment horizontal="right" vertical="center"/>
      <protection/>
    </xf>
    <xf numFmtId="9" fontId="2" fillId="34" borderId="10" xfId="59" applyFont="1" applyFill="1" applyBorder="1" applyAlignment="1" applyProtection="1">
      <alignment horizontal="right" vertical="center"/>
      <protection/>
    </xf>
    <xf numFmtId="0" fontId="16" fillId="0" borderId="10" xfId="47" applyFont="1" applyBorder="1" applyAlignment="1">
      <alignment vertical="center" wrapText="1"/>
      <protection/>
    </xf>
    <xf numFmtId="0" fontId="2" fillId="35" borderId="11" xfId="47" applyFont="1" applyFill="1" applyBorder="1" applyAlignment="1">
      <alignment horizontal="center" vertical="center" wrapText="1"/>
      <protection/>
    </xf>
    <xf numFmtId="1" fontId="2" fillId="35" borderId="10" xfId="47" applyNumberFormat="1" applyFont="1" applyFill="1" applyBorder="1" applyAlignment="1">
      <alignment horizontal="right" vertical="center"/>
      <protection/>
    </xf>
    <xf numFmtId="0" fontId="15" fillId="0" borderId="12" xfId="47" applyFont="1" applyFill="1" applyBorder="1" applyAlignment="1">
      <alignment vertical="center" wrapText="1"/>
      <protection/>
    </xf>
    <xf numFmtId="9" fontId="2" fillId="35" borderId="10" xfId="59" applyFont="1" applyFill="1" applyBorder="1" applyAlignment="1" applyProtection="1">
      <alignment horizontal="right" vertical="center"/>
      <protection/>
    </xf>
    <xf numFmtId="0" fontId="15" fillId="0" borderId="10" xfId="47" applyFont="1" applyFill="1" applyBorder="1" applyAlignment="1">
      <alignment vertical="center" wrapText="1"/>
      <protection/>
    </xf>
    <xf numFmtId="0" fontId="2" fillId="0" borderId="10" xfId="47" applyFont="1" applyFill="1" applyBorder="1" applyAlignment="1">
      <alignment vertical="center"/>
      <protection/>
    </xf>
    <xf numFmtId="0" fontId="2" fillId="35" borderId="10" xfId="47" applyFont="1" applyFill="1" applyBorder="1" applyAlignment="1">
      <alignment horizontal="center" vertical="center" wrapText="1"/>
      <protection/>
    </xf>
    <xf numFmtId="0" fontId="2" fillId="0" borderId="0" xfId="47" applyFont="1" applyAlignment="1">
      <alignment vertical="center"/>
      <protection/>
    </xf>
    <xf numFmtId="0" fontId="10" fillId="33" borderId="10" xfId="47" applyFont="1" applyFill="1" applyBorder="1" applyAlignment="1">
      <alignment horizontal="center" vertical="center" wrapText="1"/>
      <protection/>
    </xf>
    <xf numFmtId="0" fontId="12" fillId="36" borderId="10" xfId="47" applyFont="1" applyFill="1" applyBorder="1" applyAlignment="1">
      <alignment horizontal="center" vertical="center"/>
      <protection/>
    </xf>
    <xf numFmtId="0" fontId="8" fillId="33" borderId="13" xfId="47" applyFont="1" applyFill="1" applyBorder="1" applyAlignment="1">
      <alignment vertical="center" wrapText="1"/>
      <protection/>
    </xf>
    <xf numFmtId="0" fontId="2" fillId="37" borderId="10" xfId="47" applyFont="1" applyFill="1" applyBorder="1" applyAlignment="1">
      <alignment horizontal="right" vertical="center"/>
      <protection/>
    </xf>
    <xf numFmtId="3" fontId="2" fillId="33" borderId="10" xfId="47" applyNumberFormat="1" applyFont="1" applyFill="1" applyBorder="1" applyAlignment="1">
      <alignment horizontal="right" vertical="center"/>
      <protection/>
    </xf>
    <xf numFmtId="3" fontId="2" fillId="35" borderId="10" xfId="47" applyNumberFormat="1" applyFont="1" applyFill="1" applyBorder="1" applyAlignment="1">
      <alignment horizontal="right" vertical="center"/>
      <protection/>
    </xf>
    <xf numFmtId="0" fontId="16" fillId="0" borderId="0" xfId="47" applyFont="1" applyFill="1" applyAlignment="1">
      <alignment vertical="center"/>
      <protection/>
    </xf>
    <xf numFmtId="0" fontId="2" fillId="0" borderId="0" xfId="47" applyFont="1" applyAlignment="1">
      <alignment vertical="center" wrapText="1"/>
      <protection/>
    </xf>
    <xf numFmtId="0" fontId="10" fillId="33" borderId="13" xfId="47" applyFont="1" applyFill="1" applyBorder="1" applyAlignment="1">
      <alignment vertical="center" wrapText="1"/>
      <protection/>
    </xf>
    <xf numFmtId="9" fontId="2" fillId="33" borderId="10" xfId="59" applyFont="1" applyFill="1" applyBorder="1" applyAlignment="1" applyProtection="1">
      <alignment vertical="center"/>
      <protection/>
    </xf>
    <xf numFmtId="0" fontId="2" fillId="0" borderId="0" xfId="47" applyFont="1" applyAlignment="1">
      <alignment wrapText="1"/>
      <protection/>
    </xf>
    <xf numFmtId="0" fontId="1" fillId="0" borderId="14" xfId="47" applyFont="1" applyBorder="1" applyAlignment="1">
      <alignment horizontal="center"/>
      <protection/>
    </xf>
    <xf numFmtId="0" fontId="2" fillId="0" borderId="10" xfId="47" applyFont="1" applyFill="1" applyBorder="1" applyAlignment="1">
      <alignment horizontal="center" vertical="center"/>
      <protection/>
    </xf>
    <xf numFmtId="2" fontId="2" fillId="0" borderId="10" xfId="47" applyNumberFormat="1" applyFont="1" applyBorder="1" applyAlignment="1">
      <alignment vertical="center" wrapText="1"/>
      <protection/>
    </xf>
    <xf numFmtId="0" fontId="2" fillId="0" borderId="14" xfId="47" applyNumberFormat="1" applyFont="1" applyBorder="1" applyAlignment="1">
      <alignment horizontal="center" vertical="center"/>
      <protection/>
    </xf>
    <xf numFmtId="0" fontId="2" fillId="0" borderId="10" xfId="47" applyNumberFormat="1" applyFont="1" applyBorder="1" applyAlignment="1">
      <alignment horizontal="center" vertical="center"/>
      <protection/>
    </xf>
    <xf numFmtId="9" fontId="2" fillId="33" borderId="10" xfId="59" applyFont="1" applyFill="1" applyBorder="1" applyAlignment="1" applyProtection="1">
      <alignment horizontal="center" vertical="center"/>
      <protection/>
    </xf>
    <xf numFmtId="9" fontId="2" fillId="0" borderId="10" xfId="59" applyFont="1" applyFill="1" applyBorder="1" applyAlignment="1" applyProtection="1">
      <alignment vertical="center" wrapText="1"/>
      <protection/>
    </xf>
    <xf numFmtId="0" fontId="2" fillId="0" borderId="10" xfId="47" applyFont="1" applyBorder="1" applyAlignment="1">
      <alignment horizontal="center" vertical="center"/>
      <protection/>
    </xf>
    <xf numFmtId="0" fontId="2" fillId="0" borderId="10" xfId="0" applyFont="1" applyBorder="1" applyAlignment="1">
      <alignment horizontal="center" vertical="center"/>
    </xf>
    <xf numFmtId="0" fontId="2" fillId="0" borderId="10" xfId="0" applyFont="1" applyBorder="1" applyAlignment="1">
      <alignment horizontal="right" vertical="center"/>
    </xf>
    <xf numFmtId="9" fontId="16" fillId="0" borderId="10" xfId="59" applyFont="1" applyFill="1" applyBorder="1" applyAlignment="1" applyProtection="1">
      <alignment vertical="center" wrapText="1"/>
      <protection/>
    </xf>
    <xf numFmtId="0" fontId="2" fillId="0" borderId="10" xfId="47" applyFont="1" applyFill="1" applyBorder="1" applyAlignment="1">
      <alignment vertical="center" wrapText="1"/>
      <protection/>
    </xf>
    <xf numFmtId="3" fontId="2" fillId="0" borderId="10" xfId="47" applyNumberFormat="1" applyFont="1" applyFill="1" applyBorder="1" applyAlignment="1" applyProtection="1">
      <alignment horizontal="right" vertical="center"/>
      <protection locked="0"/>
    </xf>
    <xf numFmtId="0" fontId="2" fillId="0" borderId="10" xfId="47" applyFont="1" applyFill="1" applyBorder="1" applyAlignment="1" applyProtection="1">
      <alignment horizontal="right" vertical="center"/>
      <protection locked="0"/>
    </xf>
    <xf numFmtId="0" fontId="2" fillId="0" borderId="0" xfId="47" applyFont="1" applyAlignment="1">
      <alignment horizontal="center"/>
      <protection/>
    </xf>
    <xf numFmtId="0" fontId="2" fillId="0" borderId="10" xfId="47" applyNumberFormat="1" applyFont="1" applyFill="1" applyBorder="1" applyAlignment="1">
      <alignment horizontal="center" vertical="center"/>
      <protection/>
    </xf>
    <xf numFmtId="0" fontId="33" fillId="0" borderId="10" xfId="47" applyFont="1" applyBorder="1" applyAlignment="1">
      <alignment vertical="center" wrapText="1"/>
      <protection/>
    </xf>
    <xf numFmtId="3" fontId="2" fillId="0" borderId="10" xfId="47" applyNumberFormat="1" applyFont="1" applyBorder="1" applyAlignment="1">
      <alignment horizontal="center" vertical="center"/>
      <protection/>
    </xf>
    <xf numFmtId="3" fontId="2" fillId="33" borderId="10" xfId="47" applyNumberFormat="1" applyFont="1" applyFill="1" applyBorder="1" applyAlignment="1">
      <alignment horizontal="center" vertical="center"/>
      <protection/>
    </xf>
    <xf numFmtId="9" fontId="2" fillId="34" borderId="10" xfId="59" applyFont="1" applyFill="1" applyBorder="1" applyAlignment="1" applyProtection="1">
      <alignment horizontal="center" vertical="center"/>
      <protection/>
    </xf>
    <xf numFmtId="3" fontId="2" fillId="35" borderId="10" xfId="47" applyNumberFormat="1" applyFont="1" applyFill="1" applyBorder="1" applyAlignment="1">
      <alignment horizontal="center" vertical="center"/>
      <protection/>
    </xf>
    <xf numFmtId="0" fontId="2" fillId="0" borderId="0" xfId="47" applyFont="1" applyAlignment="1">
      <alignment/>
      <protection/>
    </xf>
    <xf numFmtId="9" fontId="2" fillId="35" borderId="10" xfId="59" applyFont="1" applyFill="1" applyBorder="1" applyAlignment="1" applyProtection="1">
      <alignment horizontal="center" vertical="center"/>
      <protection/>
    </xf>
    <xf numFmtId="3" fontId="2" fillId="0" borderId="10" xfId="47" applyNumberFormat="1" applyFont="1" applyFill="1" applyBorder="1" applyAlignment="1">
      <alignment horizontal="center" vertical="center"/>
      <protection/>
    </xf>
    <xf numFmtId="0" fontId="2" fillId="0" borderId="0" xfId="47" applyFont="1" applyFill="1">
      <alignment/>
      <protection/>
    </xf>
    <xf numFmtId="0" fontId="16" fillId="0" borderId="0" xfId="47" applyFont="1">
      <alignment/>
      <protection/>
    </xf>
    <xf numFmtId="3" fontId="0" fillId="0" borderId="10" xfId="47" applyNumberFormat="1" applyFont="1" applyBorder="1" applyAlignment="1">
      <alignment horizontal="right" vertical="center"/>
      <protection/>
    </xf>
    <xf numFmtId="0" fontId="2" fillId="0" borderId="10" xfId="47" applyNumberFormat="1" applyFont="1" applyFill="1" applyBorder="1" applyAlignment="1">
      <alignment horizontal="right" vertical="center"/>
      <protection/>
    </xf>
    <xf numFmtId="0" fontId="2" fillId="0" borderId="0" xfId="47" applyFont="1" applyAlignment="1">
      <alignment horizontal="center" wrapText="1"/>
      <protection/>
    </xf>
    <xf numFmtId="0" fontId="2" fillId="0" borderId="10" xfId="47" applyFont="1" applyBorder="1" applyAlignment="1">
      <alignment horizontal="left" vertical="center" wrapText="1"/>
      <protection/>
    </xf>
    <xf numFmtId="0" fontId="12" fillId="36" borderId="10" xfId="47" applyFont="1" applyFill="1" applyBorder="1" applyAlignment="1">
      <alignment horizontal="center" vertical="center" wrapText="1"/>
      <protection/>
    </xf>
    <xf numFmtId="0" fontId="2" fillId="0" borderId="10" xfId="47" applyFont="1" applyFill="1" applyBorder="1" applyAlignment="1">
      <alignment horizontal="center" vertical="center" wrapText="1"/>
      <protection/>
    </xf>
    <xf numFmtId="0" fontId="2" fillId="0" borderId="10" xfId="47" applyFont="1" applyFill="1" applyBorder="1" applyAlignment="1">
      <alignment horizontal="right" vertical="center" wrapText="1"/>
      <protection/>
    </xf>
    <xf numFmtId="0" fontId="2" fillId="0" borderId="10" xfId="47" applyNumberFormat="1" applyFont="1" applyFill="1" applyBorder="1" applyAlignment="1">
      <alignment horizontal="center" vertical="center" wrapText="1"/>
      <protection/>
    </xf>
    <xf numFmtId="0" fontId="2" fillId="0" borderId="10" xfId="47" applyNumberFormat="1" applyFont="1" applyFill="1" applyBorder="1" applyAlignment="1">
      <alignment horizontal="right" vertical="center" wrapText="1"/>
      <protection/>
    </xf>
    <xf numFmtId="9" fontId="2" fillId="33" borderId="10" xfId="59" applyFont="1" applyFill="1" applyBorder="1" applyAlignment="1" applyProtection="1">
      <alignment horizontal="center" vertical="center" wrapText="1"/>
      <protection/>
    </xf>
    <xf numFmtId="9" fontId="2" fillId="33" borderId="10" xfId="59" applyFont="1" applyFill="1" applyBorder="1" applyAlignment="1" applyProtection="1">
      <alignment horizontal="right" vertical="center" wrapText="1"/>
      <protection/>
    </xf>
    <xf numFmtId="3" fontId="2" fillId="0" borderId="10" xfId="47" applyNumberFormat="1" applyFont="1" applyBorder="1" applyAlignment="1">
      <alignment horizontal="center" vertical="center" wrapText="1"/>
      <protection/>
    </xf>
    <xf numFmtId="3" fontId="2" fillId="0" borderId="10" xfId="47" applyNumberFormat="1" applyFont="1" applyBorder="1" applyAlignment="1">
      <alignment horizontal="right" vertical="center" wrapText="1"/>
      <protection/>
    </xf>
    <xf numFmtId="0" fontId="2" fillId="0" borderId="10" xfId="47" applyFont="1" applyBorder="1" applyAlignment="1">
      <alignment horizontal="center" vertical="center" wrapText="1"/>
      <protection/>
    </xf>
    <xf numFmtId="0" fontId="2" fillId="0" borderId="10" xfId="47" applyFont="1" applyBorder="1" applyAlignment="1">
      <alignment horizontal="right" vertical="center" wrapText="1"/>
      <protection/>
    </xf>
    <xf numFmtId="3" fontId="2" fillId="33" borderId="10" xfId="47" applyNumberFormat="1" applyFont="1" applyFill="1" applyBorder="1" applyAlignment="1">
      <alignment horizontal="center" vertical="center" wrapText="1"/>
      <protection/>
    </xf>
    <xf numFmtId="3" fontId="2" fillId="33" borderId="10" xfId="47" applyNumberFormat="1" applyFont="1" applyFill="1" applyBorder="1" applyAlignment="1">
      <alignment horizontal="right" vertical="center" wrapText="1"/>
      <protection/>
    </xf>
    <xf numFmtId="9" fontId="2" fillId="34" borderId="10" xfId="59" applyFont="1" applyFill="1" applyBorder="1" applyAlignment="1" applyProtection="1">
      <alignment horizontal="center" vertical="center" wrapText="1"/>
      <protection/>
    </xf>
    <xf numFmtId="9" fontId="2" fillId="34" borderId="10" xfId="59" applyFont="1" applyFill="1" applyBorder="1" applyAlignment="1" applyProtection="1">
      <alignment horizontal="right" vertical="center" wrapText="1"/>
      <protection/>
    </xf>
    <xf numFmtId="3" fontId="2" fillId="35" borderId="10" xfId="47" applyNumberFormat="1" applyFont="1" applyFill="1" applyBorder="1" applyAlignment="1">
      <alignment horizontal="center" vertical="center" wrapText="1"/>
      <protection/>
    </xf>
    <xf numFmtId="3" fontId="2" fillId="35" borderId="10" xfId="47" applyNumberFormat="1" applyFont="1" applyFill="1" applyBorder="1" applyAlignment="1">
      <alignment horizontal="right" vertical="center" wrapText="1"/>
      <protection/>
    </xf>
    <xf numFmtId="9" fontId="2" fillId="35" borderId="10" xfId="59" applyFont="1" applyFill="1" applyBorder="1" applyAlignment="1" applyProtection="1">
      <alignment horizontal="center" vertical="center" wrapText="1"/>
      <protection/>
    </xf>
    <xf numFmtId="9" fontId="2" fillId="35" borderId="10" xfId="59" applyFont="1" applyFill="1" applyBorder="1" applyAlignment="1" applyProtection="1">
      <alignment horizontal="right" vertical="center" wrapText="1"/>
      <protection/>
    </xf>
    <xf numFmtId="3" fontId="2" fillId="0" borderId="10" xfId="47" applyNumberFormat="1" applyFont="1" applyFill="1" applyBorder="1" applyAlignment="1">
      <alignment horizontal="center" vertical="center" wrapText="1"/>
      <protection/>
    </xf>
    <xf numFmtId="0" fontId="2" fillId="0" borderId="0" xfId="47" applyFont="1" applyFill="1" applyAlignment="1">
      <alignment wrapText="1"/>
      <protection/>
    </xf>
    <xf numFmtId="0" fontId="16" fillId="0" borderId="0" xfId="47" applyFont="1" applyAlignment="1">
      <alignment wrapText="1"/>
      <protection/>
    </xf>
    <xf numFmtId="2" fontId="2" fillId="0" borderId="10" xfId="47" applyNumberFormat="1" applyFont="1" applyBorder="1" applyAlignment="1">
      <alignment vertical="center"/>
      <protection/>
    </xf>
    <xf numFmtId="9" fontId="2" fillId="0" borderId="10" xfId="59" applyFont="1" applyFill="1" applyBorder="1" applyAlignment="1" applyProtection="1">
      <alignment vertical="center"/>
      <protection/>
    </xf>
    <xf numFmtId="0" fontId="10" fillId="0" borderId="0" xfId="47" applyFont="1" applyAlignment="1">
      <alignment vertical="center"/>
      <protection/>
    </xf>
    <xf numFmtId="0" fontId="10" fillId="34" borderId="10" xfId="47" applyFont="1" applyFill="1" applyBorder="1" applyAlignment="1">
      <alignment horizontal="center" vertical="center"/>
      <protection/>
    </xf>
    <xf numFmtId="0" fontId="36" fillId="0" borderId="10" xfId="47" applyFont="1" applyBorder="1" applyAlignment="1">
      <alignment vertical="center" wrapText="1"/>
      <protection/>
    </xf>
    <xf numFmtId="0" fontId="18" fillId="0" borderId="10" xfId="47" applyFont="1" applyBorder="1" applyAlignment="1">
      <alignment vertical="center" wrapText="1"/>
      <protection/>
    </xf>
    <xf numFmtId="0" fontId="2" fillId="0" borderId="0" xfId="47" applyFont="1" applyBorder="1" applyAlignment="1">
      <alignment vertical="center"/>
      <protection/>
    </xf>
    <xf numFmtId="0" fontId="2" fillId="0" borderId="12" xfId="47" applyFont="1" applyBorder="1" applyAlignment="1">
      <alignment horizontal="left" vertical="center"/>
      <protection/>
    </xf>
    <xf numFmtId="0" fontId="2" fillId="0" borderId="15" xfId="47" applyFont="1" applyBorder="1" applyAlignment="1">
      <alignment horizontal="left" vertical="center" wrapText="1"/>
      <protection/>
    </xf>
    <xf numFmtId="0" fontId="18" fillId="0" borderId="15" xfId="47" applyFont="1" applyBorder="1" applyAlignment="1">
      <alignment horizontal="left" vertical="center" wrapText="1"/>
      <protection/>
    </xf>
    <xf numFmtId="0" fontId="2" fillId="38" borderId="10" xfId="47" applyFont="1" applyFill="1" applyBorder="1" applyAlignment="1">
      <alignment horizontal="center" vertical="center"/>
      <protection/>
    </xf>
    <xf numFmtId="0" fontId="2" fillId="38" borderId="10" xfId="47" applyFont="1" applyFill="1" applyBorder="1" applyAlignment="1">
      <alignment horizontal="right" vertical="center"/>
      <protection/>
    </xf>
    <xf numFmtId="0" fontId="3" fillId="0" borderId="16" xfId="47" applyFont="1" applyBorder="1" applyAlignment="1">
      <alignment horizontal="left" vertical="top" wrapText="1"/>
      <protection/>
    </xf>
    <xf numFmtId="0" fontId="5" fillId="39" borderId="17" xfId="47" applyFont="1" applyFill="1" applyBorder="1" applyAlignment="1">
      <alignment horizontal="left" vertical="center"/>
      <protection/>
    </xf>
    <xf numFmtId="0" fontId="6" fillId="33" borderId="15" xfId="47" applyFont="1" applyFill="1" applyBorder="1" applyAlignment="1">
      <alignment horizontal="left" vertical="center" wrapText="1"/>
      <protection/>
    </xf>
    <xf numFmtId="0" fontId="8" fillId="33" borderId="10" xfId="47" applyFont="1" applyFill="1" applyBorder="1" applyAlignment="1">
      <alignment horizontal="left" vertical="center"/>
      <protection/>
    </xf>
    <xf numFmtId="0" fontId="9" fillId="0" borderId="10" xfId="47" applyFont="1" applyBorder="1" applyAlignment="1">
      <alignment horizontal="left" vertical="center"/>
      <protection/>
    </xf>
    <xf numFmtId="0" fontId="10" fillId="33" borderId="10" xfId="47" applyFont="1" applyFill="1" applyBorder="1" applyAlignment="1">
      <alignment horizontal="left" vertical="center"/>
      <protection/>
    </xf>
    <xf numFmtId="0" fontId="11" fillId="0" borderId="10" xfId="47" applyFont="1" applyBorder="1" applyAlignment="1">
      <alignment horizontal="left" vertical="center" wrapText="1"/>
      <protection/>
    </xf>
    <xf numFmtId="0" fontId="10" fillId="40" borderId="10" xfId="47" applyFont="1" applyFill="1" applyBorder="1" applyAlignment="1">
      <alignment horizontal="left" vertical="center"/>
      <protection/>
    </xf>
    <xf numFmtId="0" fontId="12" fillId="33" borderId="10" xfId="47" applyFont="1" applyFill="1" applyBorder="1" applyAlignment="1">
      <alignment horizontal="left" vertical="center" wrapText="1"/>
      <protection/>
    </xf>
    <xf numFmtId="0" fontId="13" fillId="0" borderId="10" xfId="47" applyFont="1" applyBorder="1" applyAlignment="1">
      <alignment horizontal="left" vertical="center"/>
      <protection/>
    </xf>
    <xf numFmtId="0" fontId="2" fillId="0" borderId="10" xfId="47" applyFont="1" applyBorder="1" applyAlignment="1">
      <alignment horizontal="left" vertical="center"/>
      <protection/>
    </xf>
    <xf numFmtId="9" fontId="13" fillId="0" borderId="10" xfId="59" applyFont="1" applyFill="1" applyBorder="1" applyAlignment="1" applyProtection="1">
      <alignment horizontal="left" vertical="center"/>
      <protection/>
    </xf>
    <xf numFmtId="0" fontId="2" fillId="33" borderId="10" xfId="47" applyFont="1" applyFill="1" applyBorder="1" applyAlignment="1">
      <alignment horizontal="center" vertical="center" wrapText="1"/>
      <protection/>
    </xf>
    <xf numFmtId="0" fontId="10" fillId="33" borderId="10" xfId="47" applyFont="1" applyFill="1" applyBorder="1" applyAlignment="1">
      <alignment horizontal="center" vertical="center"/>
      <protection/>
    </xf>
    <xf numFmtId="0" fontId="8" fillId="33" borderId="10" xfId="47" applyFont="1" applyFill="1" applyBorder="1" applyAlignment="1">
      <alignment horizontal="left" vertical="center" wrapText="1"/>
      <protection/>
    </xf>
    <xf numFmtId="0" fontId="10" fillId="33" borderId="13" xfId="47" applyFont="1" applyFill="1" applyBorder="1" applyAlignment="1">
      <alignment horizontal="left" vertical="center" wrapText="1"/>
      <protection/>
    </xf>
    <xf numFmtId="0" fontId="10" fillId="33" borderId="10" xfId="47" applyFont="1" applyFill="1" applyBorder="1" applyAlignment="1">
      <alignment horizontal="left" vertical="center" wrapText="1"/>
      <protection/>
    </xf>
    <xf numFmtId="0" fontId="10" fillId="35" borderId="10" xfId="47" applyFont="1" applyFill="1" applyBorder="1" applyAlignment="1">
      <alignment horizontal="left" vertical="center"/>
      <protection/>
    </xf>
    <xf numFmtId="0" fontId="8" fillId="34" borderId="10" xfId="47" applyFont="1" applyFill="1" applyBorder="1" applyAlignment="1">
      <alignment horizontal="left" vertical="center" wrapText="1"/>
      <protection/>
    </xf>
    <xf numFmtId="0" fontId="8" fillId="35" borderId="10" xfId="47" applyFont="1" applyFill="1" applyBorder="1" applyAlignment="1">
      <alignment horizontal="left" vertical="center" wrapText="1"/>
      <protection/>
    </xf>
    <xf numFmtId="0" fontId="17" fillId="0" borderId="10" xfId="47" applyFont="1" applyBorder="1" applyAlignment="1">
      <alignment horizontal="left" vertical="center" wrapText="1"/>
      <protection/>
    </xf>
    <xf numFmtId="0" fontId="19" fillId="0" borderId="10" xfId="47" applyFont="1" applyBorder="1" applyAlignment="1">
      <alignment horizontal="left" vertical="center" wrapText="1"/>
      <protection/>
    </xf>
    <xf numFmtId="0" fontId="18" fillId="0" borderId="10" xfId="47" applyFont="1" applyFill="1" applyBorder="1" applyAlignment="1">
      <alignment horizontal="left" vertical="center" wrapText="1"/>
      <protection/>
    </xf>
    <xf numFmtId="0" fontId="23" fillId="0" borderId="10" xfId="47" applyFont="1" applyBorder="1" applyAlignment="1">
      <alignment horizontal="left" vertical="center" wrapText="1"/>
      <protection/>
    </xf>
    <xf numFmtId="0" fontId="2" fillId="0" borderId="18" xfId="47" applyFont="1" applyBorder="1" applyAlignment="1">
      <alignment horizontal="left" vertical="center"/>
      <protection/>
    </xf>
    <xf numFmtId="0" fontId="6" fillId="41" borderId="17" xfId="47" applyFont="1" applyFill="1" applyBorder="1" applyAlignment="1">
      <alignment horizontal="left" vertical="center"/>
      <protection/>
    </xf>
    <xf numFmtId="0" fontId="26" fillId="39" borderId="17" xfId="47" applyFont="1" applyFill="1" applyBorder="1" applyAlignment="1">
      <alignment horizontal="left" vertical="center"/>
      <protection/>
    </xf>
    <xf numFmtId="0" fontId="10" fillId="33" borderId="10" xfId="47" applyFont="1" applyFill="1" applyBorder="1" applyAlignment="1">
      <alignment horizontal="center" vertical="center" wrapText="1"/>
      <protection/>
    </xf>
    <xf numFmtId="0" fontId="16" fillId="0" borderId="19" xfId="47" applyFont="1" applyFill="1" applyBorder="1" applyAlignment="1">
      <alignment horizontal="left" vertical="center" wrapText="1"/>
      <protection/>
    </xf>
    <xf numFmtId="0" fontId="29" fillId="0" borderId="20" xfId="47" applyFont="1" applyBorder="1" applyAlignment="1">
      <alignment horizontal="left" vertical="center" wrapText="1"/>
      <protection/>
    </xf>
    <xf numFmtId="0" fontId="17" fillId="0" borderId="10" xfId="47" applyFont="1" applyFill="1" applyBorder="1" applyAlignment="1">
      <alignment horizontal="left" vertical="center" wrapText="1"/>
      <protection/>
    </xf>
    <xf numFmtId="0" fontId="23" fillId="0" borderId="10" xfId="47" applyFont="1" applyFill="1" applyBorder="1" applyAlignment="1">
      <alignment horizontal="left" vertical="center" wrapText="1"/>
      <protection/>
    </xf>
    <xf numFmtId="0" fontId="0" fillId="0" borderId="10" xfId="47" applyFont="1" applyBorder="1" applyAlignment="1">
      <alignment horizontal="left" vertical="center"/>
      <protection/>
    </xf>
    <xf numFmtId="0" fontId="1" fillId="33" borderId="10" xfId="47" applyFont="1" applyFill="1" applyBorder="1" applyAlignment="1">
      <alignment horizontal="left" vertical="center" wrapText="1"/>
      <protection/>
    </xf>
    <xf numFmtId="0" fontId="14" fillId="34" borderId="10" xfId="47" applyFont="1" applyFill="1" applyBorder="1" applyAlignment="1">
      <alignment horizontal="left" vertical="center" wrapText="1"/>
      <protection/>
    </xf>
    <xf numFmtId="0" fontId="14" fillId="35" borderId="10" xfId="47" applyFont="1" applyFill="1" applyBorder="1" applyAlignment="1">
      <alignment horizontal="left" vertical="center" wrapText="1"/>
      <protection/>
    </xf>
    <xf numFmtId="0" fontId="10" fillId="42" borderId="10" xfId="47" applyFont="1" applyFill="1" applyBorder="1" applyAlignment="1">
      <alignment horizontal="left" vertical="center" wrapText="1"/>
      <protection/>
    </xf>
    <xf numFmtId="0" fontId="18" fillId="0" borderId="21" xfId="47" applyFont="1" applyFill="1" applyBorder="1" applyAlignment="1">
      <alignment horizontal="left" vertical="center" wrapText="1"/>
      <protection/>
    </xf>
    <xf numFmtId="0" fontId="11" fillId="0" borderId="10" xfId="47" applyFont="1" applyFill="1" applyBorder="1" applyAlignment="1">
      <alignment horizontal="left" vertical="center"/>
      <protection/>
    </xf>
    <xf numFmtId="0" fontId="9" fillId="0" borderId="10" xfId="47" applyFont="1" applyBorder="1" applyAlignment="1">
      <alignment horizontal="center" vertical="center"/>
      <protection/>
    </xf>
    <xf numFmtId="0" fontId="11" fillId="0" borderId="10" xfId="47" applyFont="1" applyBorder="1" applyAlignment="1">
      <alignment horizontal="center" vertical="center" wrapText="1"/>
      <protection/>
    </xf>
    <xf numFmtId="0" fontId="13" fillId="0" borderId="10" xfId="47" applyFont="1" applyBorder="1" applyAlignment="1">
      <alignment horizontal="center" vertical="center"/>
      <protection/>
    </xf>
    <xf numFmtId="0" fontId="2" fillId="0" borderId="10" xfId="47" applyFont="1" applyBorder="1" applyAlignment="1">
      <alignment horizontal="center" vertical="center"/>
      <protection/>
    </xf>
    <xf numFmtId="9" fontId="13" fillId="0" borderId="10" xfId="59" applyFont="1" applyFill="1" applyBorder="1" applyAlignment="1" applyProtection="1">
      <alignment horizontal="center" vertical="center"/>
      <protection/>
    </xf>
    <xf numFmtId="0" fontId="5" fillId="39" borderId="17" xfId="47" applyFont="1" applyFill="1" applyBorder="1" applyAlignment="1">
      <alignment horizontal="left" vertical="center" wrapText="1"/>
      <protection/>
    </xf>
    <xf numFmtId="0" fontId="9" fillId="0" borderId="10" xfId="47" applyFont="1" applyBorder="1" applyAlignment="1">
      <alignment horizontal="left" vertical="center" wrapText="1"/>
      <protection/>
    </xf>
    <xf numFmtId="0" fontId="10" fillId="40" borderId="10" xfId="47" applyFont="1" applyFill="1" applyBorder="1" applyAlignment="1">
      <alignment horizontal="left" vertical="center" wrapText="1"/>
      <protection/>
    </xf>
    <xf numFmtId="0" fontId="13" fillId="0" borderId="10" xfId="47" applyFont="1" applyBorder="1" applyAlignment="1">
      <alignment horizontal="left" vertical="center" wrapText="1"/>
      <protection/>
    </xf>
    <xf numFmtId="0" fontId="2" fillId="0" borderId="10" xfId="47" applyFont="1" applyBorder="1" applyAlignment="1">
      <alignment horizontal="left" vertical="center" wrapText="1"/>
      <protection/>
    </xf>
    <xf numFmtId="9" fontId="13" fillId="0" borderId="10" xfId="59" applyFont="1" applyFill="1" applyBorder="1" applyAlignment="1" applyProtection="1">
      <alignment horizontal="left" vertical="center" wrapText="1"/>
      <protection/>
    </xf>
    <xf numFmtId="0" fontId="10" fillId="35" borderId="10" xfId="47" applyFont="1" applyFill="1" applyBorder="1" applyAlignment="1">
      <alignment horizontal="left" vertical="center" wrapText="1"/>
      <protection/>
    </xf>
    <xf numFmtId="0" fontId="2" fillId="0" borderId="18" xfId="47" applyFont="1" applyBorder="1" applyAlignment="1">
      <alignment horizontal="left" vertical="center" wrapText="1"/>
      <protection/>
    </xf>
    <xf numFmtId="0" fontId="6" fillId="41" borderId="17" xfId="47" applyFont="1" applyFill="1" applyBorder="1" applyAlignment="1">
      <alignment horizontal="left" vertical="center" wrapText="1"/>
      <protection/>
    </xf>
    <xf numFmtId="0" fontId="11" fillId="0" borderId="10" xfId="47" applyFont="1" applyFill="1" applyBorder="1" applyAlignment="1">
      <alignment horizontal="left" vertical="center" wrapText="1"/>
      <protection/>
    </xf>
    <xf numFmtId="0" fontId="34" fillId="0" borderId="10" xfId="47" applyFont="1" applyBorder="1" applyAlignment="1">
      <alignment horizontal="left" vertical="center"/>
      <protection/>
    </xf>
    <xf numFmtId="0" fontId="8" fillId="39" borderId="10" xfId="47" applyFont="1" applyFill="1" applyBorder="1" applyAlignment="1">
      <alignment horizontal="left" vertical="center" wrapText="1"/>
      <protection/>
    </xf>
    <xf numFmtId="0" fontId="18" fillId="33" borderId="10" xfId="47" applyFont="1" applyFill="1" applyBorder="1" applyAlignment="1">
      <alignment horizontal="left" vertical="center" wrapText="1"/>
      <protection/>
    </xf>
    <xf numFmtId="0" fontId="16" fillId="0" borderId="10" xfId="47" applyFont="1" applyBorder="1" applyAlignment="1">
      <alignment horizontal="left" vertical="center" wrapText="1"/>
      <protection/>
    </xf>
    <xf numFmtId="0" fontId="35" fillId="0" borderId="0" xfId="47" applyFont="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6"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F2F2F2"/>
      <rgbColor rgb="00D7E4BD"/>
      <rgbColor rgb="00FFFF99"/>
      <rgbColor rgb="00C3D69B"/>
      <rgbColor rgb="00E6B9B8"/>
      <rgbColor rgb="00E6E6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50"/>
  <sheetViews>
    <sheetView view="pageBreakPreview" zoomScale="62" zoomScaleSheetLayoutView="62" zoomScalePageLayoutView="0" workbookViewId="0" topLeftCell="A22">
      <selection activeCell="G25" sqref="G25"/>
    </sheetView>
  </sheetViews>
  <sheetFormatPr defaultColWidth="8.8515625" defaultRowHeight="12.75"/>
  <cols>
    <col min="1" max="1" width="33.28125" style="1" customWidth="1"/>
    <col min="2" max="2" width="7.8515625" style="1" customWidth="1"/>
    <col min="3" max="6" width="13.57421875" style="1" customWidth="1"/>
    <col min="7" max="7" width="23.8515625" style="1" customWidth="1"/>
    <col min="8" max="16384" width="8.8515625" style="1" customWidth="1"/>
  </cols>
  <sheetData>
    <row r="1" spans="1:7" ht="61.5" customHeight="1">
      <c r="A1" s="110" t="s">
        <v>0</v>
      </c>
      <c r="B1" s="110"/>
      <c r="C1" s="110"/>
      <c r="D1" s="110"/>
      <c r="E1" s="110"/>
      <c r="F1" s="110"/>
      <c r="G1" s="110"/>
    </row>
    <row r="2" spans="1:7" ht="24" customHeight="1">
      <c r="A2" s="111" t="s">
        <v>1</v>
      </c>
      <c r="B2" s="111"/>
      <c r="C2" s="111"/>
      <c r="D2" s="111"/>
      <c r="E2" s="111"/>
      <c r="F2" s="111"/>
      <c r="G2" s="111"/>
    </row>
    <row r="3" spans="1:7" ht="15" customHeight="1">
      <c r="A3" s="112" t="s">
        <v>2</v>
      </c>
      <c r="B3" s="112"/>
      <c r="C3" s="112"/>
      <c r="D3" s="112"/>
      <c r="E3" s="112"/>
      <c r="F3" s="112"/>
      <c r="G3" s="112"/>
    </row>
    <row r="4" spans="1:7" ht="15">
      <c r="A4" s="113" t="s">
        <v>3</v>
      </c>
      <c r="B4" s="113"/>
      <c r="C4" s="114"/>
      <c r="D4" s="114"/>
      <c r="E4" s="114"/>
      <c r="F4" s="114"/>
      <c r="G4" s="114"/>
    </row>
    <row r="5" spans="1:7" ht="15" customHeight="1">
      <c r="A5" s="115" t="s">
        <v>4</v>
      </c>
      <c r="B5" s="115"/>
      <c r="C5" s="116"/>
      <c r="D5" s="116"/>
      <c r="E5" s="116"/>
      <c r="F5" s="116"/>
      <c r="G5" s="116"/>
    </row>
    <row r="6" spans="1:7" ht="30.75" customHeight="1">
      <c r="A6" s="117" t="s">
        <v>5</v>
      </c>
      <c r="B6" s="117"/>
      <c r="C6" s="117"/>
      <c r="D6" s="117"/>
      <c r="E6" s="117"/>
      <c r="F6" s="117"/>
      <c r="G6" s="117"/>
    </row>
    <row r="7" spans="1:7" ht="17.25" customHeight="1">
      <c r="A7" s="118" t="s">
        <v>6</v>
      </c>
      <c r="B7" s="118"/>
      <c r="C7" s="119"/>
      <c r="D7" s="119"/>
      <c r="E7" s="119"/>
      <c r="F7" s="119"/>
      <c r="G7" s="119"/>
    </row>
    <row r="8" spans="1:7" ht="17.25" customHeight="1">
      <c r="A8" s="118" t="s">
        <v>7</v>
      </c>
      <c r="B8" s="118"/>
      <c r="C8" s="120"/>
      <c r="D8" s="120"/>
      <c r="E8" s="120"/>
      <c r="F8" s="120"/>
      <c r="G8" s="120"/>
    </row>
    <row r="9" spans="1:7" ht="17.25" customHeight="1">
      <c r="A9" s="118" t="s">
        <v>8</v>
      </c>
      <c r="B9" s="118"/>
      <c r="C9" s="121"/>
      <c r="D9" s="121"/>
      <c r="E9" s="121"/>
      <c r="F9" s="121"/>
      <c r="G9" s="121"/>
    </row>
    <row r="10" spans="1:7" ht="22.5" customHeight="1">
      <c r="A10" s="122"/>
      <c r="B10" s="122"/>
      <c r="C10" s="3" t="s">
        <v>9</v>
      </c>
      <c r="D10" s="3" t="s">
        <v>10</v>
      </c>
      <c r="E10" s="3" t="s">
        <v>11</v>
      </c>
      <c r="F10" s="3" t="s">
        <v>12</v>
      </c>
      <c r="G10" s="123" t="s">
        <v>13</v>
      </c>
    </row>
    <row r="11" spans="1:7" ht="15">
      <c r="A11" s="122"/>
      <c r="B11" s="122"/>
      <c r="C11" s="4" t="s">
        <v>14</v>
      </c>
      <c r="D11" s="4" t="s">
        <v>14</v>
      </c>
      <c r="E11" s="4" t="s">
        <v>14</v>
      </c>
      <c r="F11" s="4" t="s">
        <v>14</v>
      </c>
      <c r="G11" s="123"/>
    </row>
    <row r="12" spans="1:7" ht="15">
      <c r="A12" s="117" t="s">
        <v>15</v>
      </c>
      <c r="B12" s="117"/>
      <c r="C12" s="117"/>
      <c r="D12" s="117"/>
      <c r="E12" s="117"/>
      <c r="F12" s="117"/>
      <c r="G12" s="117"/>
    </row>
    <row r="13" spans="1:7" ht="18.75" customHeight="1">
      <c r="A13" s="124" t="s">
        <v>16</v>
      </c>
      <c r="B13" s="6" t="s">
        <v>17</v>
      </c>
      <c r="C13" s="7"/>
      <c r="D13" s="7"/>
      <c r="E13" s="7"/>
      <c r="F13" s="7"/>
      <c r="G13" s="8"/>
    </row>
    <row r="14" spans="1:7" ht="65.25" customHeight="1">
      <c r="A14" s="124"/>
      <c r="B14" s="6" t="s">
        <v>18</v>
      </c>
      <c r="C14" s="9"/>
      <c r="D14" s="9"/>
      <c r="E14" s="9"/>
      <c r="F14" s="9"/>
      <c r="G14" s="10"/>
    </row>
    <row r="15" spans="1:7" ht="30">
      <c r="A15" s="11" t="s">
        <v>19</v>
      </c>
      <c r="B15" s="2" t="s">
        <v>17</v>
      </c>
      <c r="C15" s="12"/>
      <c r="D15" s="12"/>
      <c r="E15" s="12"/>
      <c r="F15" s="12"/>
      <c r="G15" s="8"/>
    </row>
    <row r="16" spans="1:7" ht="15">
      <c r="A16" s="13" t="s">
        <v>20</v>
      </c>
      <c r="B16" s="2" t="s">
        <v>17</v>
      </c>
      <c r="C16" s="14"/>
      <c r="D16" s="14"/>
      <c r="E16" s="14"/>
      <c r="F16" s="14"/>
      <c r="G16" s="15"/>
    </row>
    <row r="17" spans="1:7" ht="45">
      <c r="A17" s="5" t="s">
        <v>21</v>
      </c>
      <c r="B17" s="2" t="s">
        <v>17</v>
      </c>
      <c r="C17" s="14"/>
      <c r="D17" s="14"/>
      <c r="E17" s="14"/>
      <c r="F17" s="14"/>
      <c r="G17" s="15"/>
    </row>
    <row r="18" spans="1:7" ht="30">
      <c r="A18" s="16" t="s">
        <v>22</v>
      </c>
      <c r="B18" s="2" t="s">
        <v>17</v>
      </c>
      <c r="C18" s="14"/>
      <c r="D18" s="14"/>
      <c r="E18" s="14"/>
      <c r="F18" s="14"/>
      <c r="G18" s="15"/>
    </row>
    <row r="19" spans="1:7" ht="36" customHeight="1">
      <c r="A19" s="13" t="s">
        <v>23</v>
      </c>
      <c r="B19" s="2" t="s">
        <v>17</v>
      </c>
      <c r="C19" s="14"/>
      <c r="D19" s="14"/>
      <c r="E19" s="14"/>
      <c r="F19" s="14"/>
      <c r="G19" s="15"/>
    </row>
    <row r="20" spans="1:7" ht="30">
      <c r="A20" s="13" t="s">
        <v>24</v>
      </c>
      <c r="B20" s="2" t="s">
        <v>17</v>
      </c>
      <c r="C20" s="14"/>
      <c r="D20" s="14"/>
      <c r="E20" s="14"/>
      <c r="F20" s="14"/>
      <c r="G20" s="15"/>
    </row>
    <row r="21" spans="1:7" ht="42" customHeight="1">
      <c r="A21" s="5" t="s">
        <v>25</v>
      </c>
      <c r="B21" s="2" t="s">
        <v>17</v>
      </c>
      <c r="C21" s="14"/>
      <c r="D21" s="14"/>
      <c r="E21" s="14"/>
      <c r="F21" s="14"/>
      <c r="G21" s="15"/>
    </row>
    <row r="22" spans="1:7" ht="33" customHeight="1">
      <c r="A22" s="5" t="s">
        <v>26</v>
      </c>
      <c r="B22" s="2" t="s">
        <v>17</v>
      </c>
      <c r="C22" s="17">
        <f>+C18+C20+C21</f>
        <v>0</v>
      </c>
      <c r="D22" s="17">
        <f>+D18+D20+D21</f>
        <v>0</v>
      </c>
      <c r="E22" s="17">
        <f>+E18+E20+E21</f>
        <v>0</v>
      </c>
      <c r="F22" s="17">
        <f>+F18+F20+F21</f>
        <v>0</v>
      </c>
      <c r="G22" s="15"/>
    </row>
    <row r="23" spans="1:7" ht="33" customHeight="1">
      <c r="A23" s="13" t="s">
        <v>27</v>
      </c>
      <c r="B23" s="2" t="s">
        <v>17</v>
      </c>
      <c r="C23" s="17">
        <f>+C16+C22</f>
        <v>0</v>
      </c>
      <c r="D23" s="17">
        <f>+D16+D22</f>
        <v>0</v>
      </c>
      <c r="E23" s="17">
        <f>+E16+E22</f>
        <v>0</v>
      </c>
      <c r="F23" s="17">
        <f>+F16+F22</f>
        <v>0</v>
      </c>
      <c r="G23" s="15"/>
    </row>
    <row r="24" spans="1:7" ht="15">
      <c r="A24" s="117" t="s">
        <v>28</v>
      </c>
      <c r="B24" s="117"/>
      <c r="C24" s="117"/>
      <c r="D24" s="117"/>
      <c r="E24" s="117"/>
      <c r="F24" s="117"/>
      <c r="G24" s="117"/>
    </row>
    <row r="25" spans="1:7" ht="18.75" customHeight="1">
      <c r="A25" s="125" t="s">
        <v>29</v>
      </c>
      <c r="B25" s="2" t="s">
        <v>17</v>
      </c>
      <c r="C25" s="18"/>
      <c r="D25" s="18"/>
      <c r="E25" s="18"/>
      <c r="F25" s="18"/>
      <c r="G25" s="19"/>
    </row>
    <row r="26" spans="1:7" ht="24.75" customHeight="1">
      <c r="A26" s="125"/>
      <c r="B26" s="2" t="s">
        <v>18</v>
      </c>
      <c r="C26" s="20">
        <f>IF(C25=0,"",+C25/C23)</f>
      </c>
      <c r="D26" s="20">
        <f>IF(D25=0,"",+D25/D23)</f>
      </c>
      <c r="E26" s="20">
        <f>IF(E25=0,"",+E25/E23)</f>
      </c>
      <c r="F26" s="20">
        <f>IF(F25=0,"",+F25/F23)</f>
      </c>
      <c r="G26" s="21"/>
    </row>
    <row r="27" spans="1:7" ht="15.75" customHeight="1">
      <c r="A27" s="126" t="s">
        <v>30</v>
      </c>
      <c r="B27" s="6" t="s">
        <v>17</v>
      </c>
      <c r="C27" s="22"/>
      <c r="D27" s="22"/>
      <c r="E27" s="22"/>
      <c r="F27" s="22"/>
      <c r="G27" s="8"/>
    </row>
    <row r="28" spans="1:7" ht="47.25" customHeight="1">
      <c r="A28" s="126"/>
      <c r="B28" s="6" t="s">
        <v>18</v>
      </c>
      <c r="C28" s="20">
        <f>IF(C27=0,"",+C27/C23)</f>
      </c>
      <c r="D28" s="20">
        <f>IF(D27=0,"",+D27/D23)</f>
      </c>
      <c r="E28" s="20">
        <f>IF(E27=0,"",+E27/E23)</f>
      </c>
      <c r="F28" s="20">
        <f>IF(F27=0,"",+F27/F23)</f>
      </c>
      <c r="G28" s="19"/>
    </row>
    <row r="29" spans="1:7" ht="15">
      <c r="A29" s="117" t="s">
        <v>31</v>
      </c>
      <c r="B29" s="117"/>
      <c r="C29" s="117"/>
      <c r="D29" s="117"/>
      <c r="E29" s="117"/>
      <c r="F29" s="117"/>
      <c r="G29" s="117"/>
    </row>
    <row r="30" spans="1:7" ht="16.5" customHeight="1">
      <c r="A30" s="124" t="s">
        <v>32</v>
      </c>
      <c r="B30" s="2" t="s">
        <v>17</v>
      </c>
      <c r="C30" s="17">
        <f>C23-(C25+C27)</f>
        <v>0</v>
      </c>
      <c r="D30" s="17">
        <f>D23-(D25+D27)</f>
        <v>0</v>
      </c>
      <c r="E30" s="17">
        <f>E23-(E25+E27)</f>
        <v>0</v>
      </c>
      <c r="F30" s="17">
        <f>F23-(F25+F27)</f>
        <v>0</v>
      </c>
      <c r="G30" s="8"/>
    </row>
    <row r="31" spans="1:7" ht="16.5" customHeight="1">
      <c r="A31" s="124"/>
      <c r="B31" s="2" t="s">
        <v>18</v>
      </c>
      <c r="C31" s="20">
        <f>IF(C30=0,"",+C30/C23)</f>
      </c>
      <c r="D31" s="20">
        <f>IF(D30=0,"",+D30/D23)</f>
      </c>
      <c r="E31" s="20">
        <f>IF(E30=0,"",+E30/E23)</f>
      </c>
      <c r="F31" s="20">
        <f>IF(F30=0,"",+F30/F23)</f>
      </c>
      <c r="G31" s="21"/>
    </row>
    <row r="32" spans="1:7" ht="16.5" customHeight="1">
      <c r="A32" s="127" t="s">
        <v>33</v>
      </c>
      <c r="B32" s="127"/>
      <c r="C32" s="127"/>
      <c r="D32" s="127"/>
      <c r="E32" s="127"/>
      <c r="F32" s="127"/>
      <c r="G32" s="127"/>
    </row>
    <row r="33" spans="1:7" ht="13.5" customHeight="1">
      <c r="A33" s="128" t="s">
        <v>34</v>
      </c>
      <c r="B33" s="23" t="s">
        <v>17</v>
      </c>
      <c r="C33" s="12"/>
      <c r="D33" s="24"/>
      <c r="E33" s="24"/>
      <c r="F33" s="24"/>
      <c r="G33" s="8"/>
    </row>
    <row r="34" spans="1:7" ht="34.5" customHeight="1">
      <c r="A34" s="128"/>
      <c r="B34" s="23" t="s">
        <v>18</v>
      </c>
      <c r="C34" s="25">
        <f>IF(C33=0,"",+C33/C23)</f>
      </c>
      <c r="D34" s="25">
        <f>IF(D33=0,"",+D33/D23)</f>
      </c>
      <c r="E34" s="25">
        <f>IF(E33=0,"",+E33/E23)</f>
      </c>
      <c r="F34" s="25">
        <f>IF(F33=0,"",+F33/F23)</f>
      </c>
      <c r="G34" s="26"/>
    </row>
    <row r="35" spans="1:7" ht="14.25" customHeight="1">
      <c r="A35" s="129" t="s">
        <v>35</v>
      </c>
      <c r="B35" s="27" t="s">
        <v>17</v>
      </c>
      <c r="C35" s="28">
        <f>C33+(C25+C27)</f>
        <v>0</v>
      </c>
      <c r="D35" s="28">
        <f>D33+(D25+D27)</f>
        <v>0</v>
      </c>
      <c r="E35" s="28">
        <f>E33+(E25+E27)</f>
        <v>0</v>
      </c>
      <c r="F35" s="28">
        <f>F33+(F25+F27)</f>
        <v>0</v>
      </c>
      <c r="G35" s="29"/>
    </row>
    <row r="36" spans="1:7" ht="47.25" customHeight="1">
      <c r="A36" s="129"/>
      <c r="B36" s="27" t="s">
        <v>18</v>
      </c>
      <c r="C36" s="30">
        <f>IF(C35=0,"",+C35/C23)</f>
      </c>
      <c r="D36" s="30">
        <f>IF(D35=0,"",+D35/D23)</f>
      </c>
      <c r="E36" s="30">
        <f>IF(E35=0,"",+E35/E23)</f>
      </c>
      <c r="F36" s="30">
        <f>IF(F35=0,"",+F35/F23)</f>
      </c>
      <c r="G36" s="31"/>
    </row>
    <row r="37" spans="1:7" ht="21" customHeight="1">
      <c r="A37" s="128" t="s">
        <v>36</v>
      </c>
      <c r="B37" s="23" t="s">
        <v>17</v>
      </c>
      <c r="C37" s="22"/>
      <c r="D37" s="22"/>
      <c r="E37" s="22"/>
      <c r="F37" s="22"/>
      <c r="G37" s="32"/>
    </row>
    <row r="38" spans="1:7" ht="36.75" customHeight="1">
      <c r="A38" s="128"/>
      <c r="B38" s="23" t="s">
        <v>18</v>
      </c>
      <c r="C38" s="25">
        <f>IF(C37=0,"",+C37/C23)</f>
      </c>
      <c r="D38" s="25">
        <f>IF(D37=0,"",+D37/D23)</f>
      </c>
      <c r="E38" s="25">
        <f>IF(E37=0,"",+E37/E23)</f>
      </c>
      <c r="F38" s="25">
        <f>IF(F37=0,"",+F37/F23)</f>
      </c>
      <c r="G38" s="26"/>
    </row>
    <row r="39" spans="1:7" ht="38.25" customHeight="1">
      <c r="A39" s="129" t="s">
        <v>37</v>
      </c>
      <c r="B39" s="27" t="s">
        <v>17</v>
      </c>
      <c r="C39" s="28">
        <f>C35+C37</f>
        <v>0</v>
      </c>
      <c r="D39" s="28">
        <f>D35+D37</f>
        <v>0</v>
      </c>
      <c r="E39" s="28">
        <f>E35+E37</f>
        <v>0</v>
      </c>
      <c r="F39" s="28">
        <f>F35+F37</f>
        <v>0</v>
      </c>
      <c r="G39" s="31"/>
    </row>
    <row r="40" spans="1:7" ht="27" customHeight="1">
      <c r="A40" s="129"/>
      <c r="B40" s="33" t="s">
        <v>18</v>
      </c>
      <c r="C40" s="30">
        <f>IF(C39=0,"",+C39/C23)</f>
      </c>
      <c r="D40" s="30">
        <f>IF(D39=0,"",+D39/D23)</f>
      </c>
      <c r="E40" s="30">
        <f>IF(E39=0,"",+E39/E23)</f>
      </c>
      <c r="F40" s="30">
        <f>IF(F39=0,"",+F39/F23)</f>
      </c>
      <c r="G40" s="31"/>
    </row>
    <row r="41" spans="1:7" ht="14.25">
      <c r="A41" s="134" t="s">
        <v>38</v>
      </c>
      <c r="B41" s="134"/>
      <c r="C41" s="134"/>
      <c r="D41" s="134"/>
      <c r="E41" s="134"/>
      <c r="F41" s="134"/>
      <c r="G41" s="134"/>
    </row>
    <row r="42" spans="1:7" ht="22.5" customHeight="1">
      <c r="A42" s="135" t="s">
        <v>39</v>
      </c>
      <c r="B42" s="135"/>
      <c r="C42" s="135"/>
      <c r="D42" s="135"/>
      <c r="E42" s="135"/>
      <c r="F42" s="135"/>
      <c r="G42" s="135"/>
    </row>
    <row r="43" spans="1:7" ht="13.5" customHeight="1">
      <c r="A43" s="124" t="s">
        <v>40</v>
      </c>
      <c r="B43" s="124"/>
      <c r="C43" s="124"/>
      <c r="D43" s="124"/>
      <c r="E43" s="124"/>
      <c r="F43" s="124"/>
      <c r="G43" s="124"/>
    </row>
    <row r="44" spans="1:7" ht="14.25">
      <c r="A44" s="124"/>
      <c r="B44" s="124"/>
      <c r="C44" s="124"/>
      <c r="D44" s="124"/>
      <c r="E44" s="124"/>
      <c r="F44" s="124"/>
      <c r="G44" s="124"/>
    </row>
    <row r="45" spans="1:7" ht="32.25" customHeight="1">
      <c r="A45" s="116" t="s">
        <v>41</v>
      </c>
      <c r="B45" s="116"/>
      <c r="C45" s="116"/>
      <c r="D45" s="116"/>
      <c r="E45" s="116"/>
      <c r="F45" s="116"/>
      <c r="G45" s="116"/>
    </row>
    <row r="46" spans="1:7" ht="15">
      <c r="A46" s="113" t="s">
        <v>42</v>
      </c>
      <c r="B46" s="113"/>
      <c r="C46" s="113"/>
      <c r="D46" s="113"/>
      <c r="E46" s="113"/>
      <c r="F46" s="113"/>
      <c r="G46" s="113"/>
    </row>
    <row r="47" spans="1:7" ht="33.75" customHeight="1">
      <c r="A47" s="130" t="s">
        <v>43</v>
      </c>
      <c r="B47" s="130"/>
      <c r="C47" s="130"/>
      <c r="D47" s="130"/>
      <c r="E47" s="130"/>
      <c r="F47" s="130"/>
      <c r="G47" s="130"/>
    </row>
    <row r="48" spans="1:7" ht="69" customHeight="1">
      <c r="A48" s="131" t="s">
        <v>44</v>
      </c>
      <c r="B48" s="131"/>
      <c r="C48" s="131"/>
      <c r="D48" s="131"/>
      <c r="E48" s="131"/>
      <c r="F48" s="131"/>
      <c r="G48" s="131"/>
    </row>
    <row r="49" spans="1:7" ht="97.5" customHeight="1">
      <c r="A49" s="132" t="s">
        <v>45</v>
      </c>
      <c r="B49" s="132"/>
      <c r="C49" s="132"/>
      <c r="D49" s="132"/>
      <c r="E49" s="132"/>
      <c r="F49" s="132"/>
      <c r="G49" s="132"/>
    </row>
    <row r="50" spans="1:7" ht="55.5" customHeight="1">
      <c r="A50" s="133" t="s">
        <v>46</v>
      </c>
      <c r="B50" s="133"/>
      <c r="C50" s="133"/>
      <c r="D50" s="133"/>
      <c r="E50" s="133"/>
      <c r="F50" s="133"/>
      <c r="G50" s="133"/>
    </row>
    <row r="57" ht="63.75" customHeight="1"/>
  </sheetData>
  <sheetProtection selectLockedCells="1" selectUnlockedCells="1"/>
  <mergeCells count="37">
    <mergeCell ref="A46:G46"/>
    <mergeCell ref="A47:G47"/>
    <mergeCell ref="A48:G48"/>
    <mergeCell ref="A49:G49"/>
    <mergeCell ref="A50:G50"/>
    <mergeCell ref="A37:A38"/>
    <mergeCell ref="A39:A40"/>
    <mergeCell ref="A41:G41"/>
    <mergeCell ref="A42:G42"/>
    <mergeCell ref="A43:G44"/>
    <mergeCell ref="A45:G45"/>
    <mergeCell ref="A27:A28"/>
    <mergeCell ref="A29:G29"/>
    <mergeCell ref="A30:A31"/>
    <mergeCell ref="A32:G32"/>
    <mergeCell ref="A33:A34"/>
    <mergeCell ref="A35:A36"/>
    <mergeCell ref="A10:B11"/>
    <mergeCell ref="G10:G11"/>
    <mergeCell ref="A12:G12"/>
    <mergeCell ref="A13:A14"/>
    <mergeCell ref="A24:G24"/>
    <mergeCell ref="A25:A26"/>
    <mergeCell ref="A6:G6"/>
    <mergeCell ref="A7:B7"/>
    <mergeCell ref="C7:G7"/>
    <mergeCell ref="A8:B8"/>
    <mergeCell ref="C8:G8"/>
    <mergeCell ref="A9:B9"/>
    <mergeCell ref="C9:G9"/>
    <mergeCell ref="A1:G1"/>
    <mergeCell ref="A2:G2"/>
    <mergeCell ref="A3:G3"/>
    <mergeCell ref="A4:B4"/>
    <mergeCell ref="C4:G4"/>
    <mergeCell ref="A5:B5"/>
    <mergeCell ref="C5:G5"/>
  </mergeCells>
  <printOptions horizontalCentered="1"/>
  <pageMargins left="0.31527777777777777" right="0.31527777777777777" top="0.7486111111111111" bottom="0.7479166666666667" header="0.31527777777777777" footer="0.31527777777777777"/>
  <pageSetup fitToHeight="0" fitToWidth="1" horizontalDpi="300" verticalDpi="300" orientation="portrait" paperSize="9" scale="83" r:id="rId1"/>
  <headerFooter alignWithMargins="0">
    <oddHeader>&amp;R&amp;11 10 March 2014</oddHeader>
    <oddFooter>&amp;L&amp;F&amp;C&amp;A&amp;R&amp;P/&amp;N</oddFooter>
  </headerFooter>
  <rowBreaks count="1" manualBreakCount="1">
    <brk id="31" max="255" man="1"/>
  </rowBreaks>
</worksheet>
</file>

<file path=xl/worksheets/sheet10.xml><?xml version="1.0" encoding="utf-8"?>
<worksheet xmlns="http://schemas.openxmlformats.org/spreadsheetml/2006/main" xmlns:r="http://schemas.openxmlformats.org/officeDocument/2006/relationships">
  <sheetPr>
    <tabColor indexed="46"/>
    <pageSetUpPr fitToPage="1"/>
  </sheetPr>
  <dimension ref="A1:H104"/>
  <sheetViews>
    <sheetView view="pageBreakPreview" zoomScale="62" zoomScaleSheetLayoutView="62" zoomScalePageLayoutView="0" workbookViewId="0" topLeftCell="A1">
      <selection activeCell="G17" sqref="G17"/>
    </sheetView>
  </sheetViews>
  <sheetFormatPr defaultColWidth="8.8515625" defaultRowHeight="12.75"/>
  <cols>
    <col min="1" max="1" width="30.421875" style="45" customWidth="1"/>
    <col min="2" max="2" width="7.8515625" style="45" customWidth="1"/>
    <col min="3" max="5" width="13.57421875" style="74" customWidth="1"/>
    <col min="6" max="6" width="13.57421875" style="45" customWidth="1"/>
    <col min="7" max="7" width="23.8515625" style="45" customWidth="1"/>
    <col min="8" max="8" width="29.421875" style="45" customWidth="1"/>
    <col min="9" max="16384" width="8.8515625" style="45" customWidth="1"/>
  </cols>
  <sheetData>
    <row r="1" spans="1:7" ht="85.5" customHeight="1">
      <c r="A1" s="110" t="s">
        <v>150</v>
      </c>
      <c r="B1" s="110"/>
      <c r="C1" s="110"/>
      <c r="D1" s="110"/>
      <c r="E1" s="110"/>
      <c r="F1" s="110"/>
      <c r="G1" s="110"/>
    </row>
    <row r="2" spans="1:7" ht="21" customHeight="1">
      <c r="A2" s="154" t="s">
        <v>151</v>
      </c>
      <c r="B2" s="154"/>
      <c r="C2" s="154"/>
      <c r="D2" s="154"/>
      <c r="E2" s="154"/>
      <c r="F2" s="154"/>
      <c r="G2" s="154"/>
    </row>
    <row r="3" spans="1:7" ht="30.75" customHeight="1">
      <c r="A3" s="112" t="s">
        <v>49</v>
      </c>
      <c r="B3" s="112"/>
      <c r="C3" s="112"/>
      <c r="D3" s="112"/>
      <c r="E3" s="112"/>
      <c r="F3" s="112"/>
      <c r="G3" s="112"/>
    </row>
    <row r="4" spans="1:7" ht="28.5" customHeight="1">
      <c r="A4" s="126" t="s">
        <v>3</v>
      </c>
      <c r="B4" s="126"/>
      <c r="C4" s="155" t="s">
        <v>221</v>
      </c>
      <c r="D4" s="155"/>
      <c r="E4" s="155"/>
      <c r="F4" s="155"/>
      <c r="G4" s="155"/>
    </row>
    <row r="5" spans="1:7" ht="26.25" customHeight="1">
      <c r="A5" s="126" t="s">
        <v>4</v>
      </c>
      <c r="B5" s="126"/>
      <c r="C5" s="116" t="s">
        <v>222</v>
      </c>
      <c r="D5" s="116"/>
      <c r="E5" s="116"/>
      <c r="F5" s="116"/>
      <c r="G5" s="116"/>
    </row>
    <row r="6" spans="1:7" ht="15" customHeight="1">
      <c r="A6" s="156" t="s">
        <v>5</v>
      </c>
      <c r="B6" s="156"/>
      <c r="C6" s="156"/>
      <c r="D6" s="156"/>
      <c r="E6" s="156"/>
      <c r="F6" s="156"/>
      <c r="G6" s="156"/>
    </row>
    <row r="7" spans="1:7" ht="15" customHeight="1">
      <c r="A7" s="118" t="s">
        <v>6</v>
      </c>
      <c r="B7" s="118"/>
      <c r="C7" s="157">
        <v>2014</v>
      </c>
      <c r="D7" s="157"/>
      <c r="E7" s="157"/>
      <c r="F7" s="157"/>
      <c r="G7" s="157"/>
    </row>
    <row r="8" spans="1:7" ht="15" customHeight="1">
      <c r="A8" s="118" t="s">
        <v>7</v>
      </c>
      <c r="B8" s="118"/>
      <c r="C8" s="158">
        <v>182700</v>
      </c>
      <c r="D8" s="158"/>
      <c r="E8" s="158"/>
      <c r="F8" s="158"/>
      <c r="G8" s="158"/>
    </row>
    <row r="9" spans="1:7" ht="15" customHeight="1">
      <c r="A9" s="118" t="s">
        <v>8</v>
      </c>
      <c r="B9" s="118"/>
      <c r="C9" s="159">
        <f>C8/310000</f>
        <v>0.5893548387096774</v>
      </c>
      <c r="D9" s="159"/>
      <c r="E9" s="159"/>
      <c r="F9" s="159"/>
      <c r="G9" s="159"/>
    </row>
    <row r="10" spans="1:7" ht="15" customHeight="1">
      <c r="A10" s="137"/>
      <c r="B10" s="137"/>
      <c r="C10" s="35" t="s">
        <v>9</v>
      </c>
      <c r="D10" s="35" t="s">
        <v>10</v>
      </c>
      <c r="E10" s="35" t="s">
        <v>11</v>
      </c>
      <c r="F10" s="35" t="s">
        <v>12</v>
      </c>
      <c r="G10" s="137" t="s">
        <v>13</v>
      </c>
    </row>
    <row r="11" spans="1:7" ht="15">
      <c r="A11" s="137"/>
      <c r="B11" s="137"/>
      <c r="C11" s="76">
        <v>2015</v>
      </c>
      <c r="D11" s="76">
        <v>2016</v>
      </c>
      <c r="E11" s="76">
        <v>2017</v>
      </c>
      <c r="F11" s="76" t="s">
        <v>14</v>
      </c>
      <c r="G11" s="137"/>
    </row>
    <row r="12" spans="1:7" ht="15" customHeight="1">
      <c r="A12" s="156" t="s">
        <v>15</v>
      </c>
      <c r="B12" s="156"/>
      <c r="C12" s="156"/>
      <c r="D12" s="156"/>
      <c r="E12" s="156"/>
      <c r="F12" s="156"/>
      <c r="G12" s="156"/>
    </row>
    <row r="13" spans="1:7" ht="38.25" customHeight="1">
      <c r="A13" s="43" t="s">
        <v>71</v>
      </c>
      <c r="B13" s="2" t="s">
        <v>17</v>
      </c>
      <c r="C13" s="77">
        <v>310000</v>
      </c>
      <c r="D13" s="77">
        <v>310000</v>
      </c>
      <c r="E13" s="77">
        <v>310000</v>
      </c>
      <c r="F13" s="78"/>
      <c r="G13" s="15"/>
    </row>
    <row r="14" spans="1:7" ht="36" customHeight="1">
      <c r="A14" s="126" t="s">
        <v>72</v>
      </c>
      <c r="B14" s="6" t="s">
        <v>17</v>
      </c>
      <c r="C14" s="79">
        <v>169173</v>
      </c>
      <c r="D14" s="79">
        <v>164098</v>
      </c>
      <c r="E14" s="79">
        <v>159175</v>
      </c>
      <c r="F14" s="80"/>
      <c r="G14" s="15" t="s">
        <v>157</v>
      </c>
    </row>
    <row r="15" spans="1:7" ht="19.5" customHeight="1">
      <c r="A15" s="126"/>
      <c r="B15" s="6" t="s">
        <v>156</v>
      </c>
      <c r="C15" s="81">
        <f>IF(C14=0,"",+C14/C13)</f>
        <v>0.5457193548387097</v>
      </c>
      <c r="D15" s="81">
        <f>IF(D14=0,"",+D14/D13)</f>
        <v>0.5293483870967742</v>
      </c>
      <c r="E15" s="81">
        <f>IF(E14=0,"",+E14/E13)</f>
        <v>0.5134677419354838</v>
      </c>
      <c r="F15" s="82">
        <f>IF(F14=0,"",+F14/F13)</f>
      </c>
      <c r="G15" s="26"/>
    </row>
    <row r="16" spans="1:7" ht="15" customHeight="1">
      <c r="A16" s="156" t="s">
        <v>113</v>
      </c>
      <c r="B16" s="156"/>
      <c r="C16" s="156"/>
      <c r="D16" s="156"/>
      <c r="E16" s="156"/>
      <c r="F16" s="156"/>
      <c r="G16" s="156"/>
    </row>
    <row r="17" spans="1:7" ht="42" customHeight="1">
      <c r="A17" s="125" t="s">
        <v>52</v>
      </c>
      <c r="B17" s="2" t="s">
        <v>17</v>
      </c>
      <c r="C17" s="83"/>
      <c r="D17" s="83"/>
      <c r="E17" s="83">
        <f>E14</f>
        <v>159175</v>
      </c>
      <c r="F17" s="84"/>
      <c r="G17" s="15" t="s">
        <v>157</v>
      </c>
    </row>
    <row r="18" spans="1:7" ht="26.25" customHeight="1">
      <c r="A18" s="125"/>
      <c r="B18" s="2" t="s">
        <v>156</v>
      </c>
      <c r="C18" s="81">
        <f>IF(C17=0,"",+C17/C13)</f>
      </c>
      <c r="D18" s="81">
        <f>IF(D17=0,"",+D17/D13)</f>
      </c>
      <c r="E18" s="81">
        <f>IF(E17=0,"",+E17/E13)</f>
        <v>0.5134677419354838</v>
      </c>
      <c r="F18" s="82">
        <f>IF(F17=0,"",+F17/F13)</f>
      </c>
      <c r="G18" s="26"/>
    </row>
    <row r="19" spans="1:7" ht="24.75" customHeight="1">
      <c r="A19" s="126" t="s">
        <v>53</v>
      </c>
      <c r="B19" s="6" t="s">
        <v>17</v>
      </c>
      <c r="C19" s="85"/>
      <c r="D19" s="85"/>
      <c r="E19" s="85"/>
      <c r="F19" s="86"/>
      <c r="G19" s="15"/>
    </row>
    <row r="20" spans="1:7" ht="26.25" customHeight="1">
      <c r="A20" s="126"/>
      <c r="B20" s="6" t="s">
        <v>156</v>
      </c>
      <c r="C20" s="81">
        <f>IF(C19=0,"",+C19/C13)</f>
      </c>
      <c r="D20" s="81">
        <f>IF(D19=0,"",+D19/D13)</f>
      </c>
      <c r="E20" s="81">
        <f>IF(E19=0,"",+E19/E13)</f>
      </c>
      <c r="F20" s="82">
        <f>IF(F19=0,"",+F19/F13)</f>
      </c>
      <c r="G20" s="26"/>
    </row>
    <row r="21" spans="1:7" ht="14.25" customHeight="1">
      <c r="A21" s="156" t="s">
        <v>31</v>
      </c>
      <c r="B21" s="156"/>
      <c r="C21" s="156"/>
      <c r="D21" s="156"/>
      <c r="E21" s="156"/>
      <c r="F21" s="156"/>
      <c r="G21" s="156"/>
    </row>
    <row r="22" spans="1:7" ht="22.5" customHeight="1">
      <c r="A22" s="124" t="s">
        <v>158</v>
      </c>
      <c r="B22" s="2" t="s">
        <v>17</v>
      </c>
      <c r="C22" s="87">
        <f>+C13-(C17+C19)</f>
        <v>310000</v>
      </c>
      <c r="D22" s="87">
        <f>+D13-(D17+D19)</f>
        <v>310000</v>
      </c>
      <c r="E22" s="87">
        <f>+E13-(E17+E19)</f>
        <v>150825</v>
      </c>
      <c r="F22" s="88">
        <f>+F13-(F17+F19)</f>
        <v>0</v>
      </c>
      <c r="G22" s="15"/>
    </row>
    <row r="23" spans="1:7" ht="18.75" customHeight="1">
      <c r="A23" s="124"/>
      <c r="B23" s="2" t="s">
        <v>156</v>
      </c>
      <c r="C23" s="81">
        <f>IF(C22=0,"",+C22/C13)</f>
        <v>1</v>
      </c>
      <c r="D23" s="81">
        <f>IF(D22=0,"",+D22/D13)</f>
        <v>1</v>
      </c>
      <c r="E23" s="81">
        <f>IF(E22=0,"",+E22/E13)</f>
        <v>0.4865322580645161</v>
      </c>
      <c r="F23" s="82">
        <f>IF(F22=0,"",+F22/F13)</f>
      </c>
      <c r="G23" s="26"/>
    </row>
    <row r="24" spans="1:7" ht="15" customHeight="1">
      <c r="A24" s="160" t="s">
        <v>55</v>
      </c>
      <c r="B24" s="160"/>
      <c r="C24" s="160"/>
      <c r="D24" s="160"/>
      <c r="E24" s="160"/>
      <c r="F24" s="160"/>
      <c r="G24" s="160"/>
    </row>
    <row r="25" spans="1:7" ht="30.75" customHeight="1">
      <c r="A25" s="128" t="s">
        <v>56</v>
      </c>
      <c r="B25" s="23" t="s">
        <v>17</v>
      </c>
      <c r="C25" s="83">
        <v>174059.995819336</v>
      </c>
      <c r="D25" s="83">
        <v>177798.161155791</v>
      </c>
      <c r="E25" s="83">
        <v>181548.246123244</v>
      </c>
      <c r="F25" s="84"/>
      <c r="G25" s="15" t="s">
        <v>115</v>
      </c>
    </row>
    <row r="26" spans="1:7" ht="21.75" customHeight="1">
      <c r="A26" s="128"/>
      <c r="B26" s="23" t="s">
        <v>156</v>
      </c>
      <c r="C26" s="89">
        <f>IF(C25=0,"",+C25/C13)</f>
        <v>0.561483857481729</v>
      </c>
      <c r="D26" s="89">
        <f>IF(D25=0,"",+D25/D13)</f>
        <v>0.5735424553412612</v>
      </c>
      <c r="E26" s="89">
        <f>IF(E25=0,"",+E25/E13)</f>
        <v>0.5856395036233677</v>
      </c>
      <c r="F26" s="90">
        <f>IF(F25=0,"",+F25/F13)</f>
      </c>
      <c r="G26" s="26"/>
    </row>
    <row r="27" spans="1:7" ht="25.5" customHeight="1">
      <c r="A27" s="129" t="s">
        <v>159</v>
      </c>
      <c r="B27" s="27" t="s">
        <v>17</v>
      </c>
      <c r="C27" s="91">
        <f>+C25+C17+C19</f>
        <v>174059.995819336</v>
      </c>
      <c r="D27" s="91">
        <f>+D25+D17+D19</f>
        <v>177798.161155791</v>
      </c>
      <c r="E27" s="91">
        <f>+E25+E17+E19</f>
        <v>340723.246123244</v>
      </c>
      <c r="F27" s="92">
        <f>+F25+F17+F19</f>
        <v>0</v>
      </c>
      <c r="G27" s="57"/>
    </row>
    <row r="28" spans="1:7" ht="25.5" customHeight="1">
      <c r="A28" s="129"/>
      <c r="B28" s="27" t="s">
        <v>156</v>
      </c>
      <c r="C28" s="93">
        <f>IF(C27=0,"",+C27/C13)</f>
        <v>0.561483857481729</v>
      </c>
      <c r="D28" s="93">
        <f>IF(D27=0,"",+D27/D13)</f>
        <v>0.5735424553412612</v>
      </c>
      <c r="E28" s="93">
        <f>IF(E27=0,"",+E27/E13)</f>
        <v>1.0991072455588515</v>
      </c>
      <c r="F28" s="94">
        <f>IF(F27=0,"",+F27/F13)</f>
      </c>
      <c r="G28" s="26"/>
    </row>
    <row r="29" spans="1:7" ht="17.25" customHeight="1">
      <c r="A29" s="128" t="s">
        <v>58</v>
      </c>
      <c r="B29" s="23" t="s">
        <v>17</v>
      </c>
      <c r="C29" s="95">
        <v>11742</v>
      </c>
      <c r="D29" s="95">
        <v>11742</v>
      </c>
      <c r="E29" s="95">
        <v>11742</v>
      </c>
      <c r="F29" s="78"/>
      <c r="G29" s="57" t="s">
        <v>213</v>
      </c>
    </row>
    <row r="30" spans="1:7" ht="16.5" customHeight="1">
      <c r="A30" s="128"/>
      <c r="B30" s="23" t="s">
        <v>156</v>
      </c>
      <c r="C30" s="89">
        <f>IF(C29=0,"",+C29/C13)</f>
        <v>0.03787741935483871</v>
      </c>
      <c r="D30" s="89">
        <f>IF(D29=0,"",+D29/D13)</f>
        <v>0.03787741935483871</v>
      </c>
      <c r="E30" s="89">
        <f>IF(E29=0,"",+E29/E13)</f>
        <v>0.03787741935483871</v>
      </c>
      <c r="F30" s="90">
        <f>IF(F29=0,"",+F29/F13)</f>
      </c>
      <c r="G30" s="26"/>
    </row>
    <row r="31" spans="1:7" ht="19.5" customHeight="1">
      <c r="A31" s="129" t="s">
        <v>160</v>
      </c>
      <c r="B31" s="33" t="s">
        <v>17</v>
      </c>
      <c r="C31" s="91">
        <f>+C27+C29</f>
        <v>185801.995819336</v>
      </c>
      <c r="D31" s="91">
        <f>+D27+D29</f>
        <v>189540.161155791</v>
      </c>
      <c r="E31" s="91">
        <f>+E27+E29</f>
        <v>352465.246123244</v>
      </c>
      <c r="F31" s="92">
        <f>+F27+F29</f>
        <v>0</v>
      </c>
      <c r="G31" s="57"/>
    </row>
    <row r="32" spans="1:7" ht="43.5" customHeight="1">
      <c r="A32" s="129"/>
      <c r="B32" s="33" t="s">
        <v>156</v>
      </c>
      <c r="C32" s="93">
        <f>IF(C31=0,"",+C31/C13)</f>
        <v>0.5993612768365678</v>
      </c>
      <c r="D32" s="93">
        <f>IF(D31=0,"",+D31/D13)</f>
        <v>0.6114198746960999</v>
      </c>
      <c r="E32" s="93">
        <f>IF(E31=0,"",+E31/E13)</f>
        <v>1.1369846649136903</v>
      </c>
      <c r="F32" s="94">
        <f>IF(F31=0,"",+F31/F13)</f>
      </c>
      <c r="G32" s="26"/>
    </row>
    <row r="33" spans="1:7" s="96" customFormat="1" ht="15" customHeight="1">
      <c r="A33" s="147" t="s">
        <v>161</v>
      </c>
      <c r="B33" s="147"/>
      <c r="C33" s="147"/>
      <c r="D33" s="147"/>
      <c r="E33" s="147"/>
      <c r="F33" s="147"/>
      <c r="G33" s="147"/>
    </row>
    <row r="34" spans="1:7" ht="15" customHeight="1">
      <c r="A34" s="161" t="s">
        <v>162</v>
      </c>
      <c r="B34" s="161"/>
      <c r="C34" s="161"/>
      <c r="D34" s="161"/>
      <c r="E34" s="161"/>
      <c r="F34" s="161"/>
      <c r="G34" s="161"/>
    </row>
    <row r="35" spans="1:7" ht="16.5" customHeight="1">
      <c r="A35" s="162" t="s">
        <v>163</v>
      </c>
      <c r="B35" s="162"/>
      <c r="C35" s="162"/>
      <c r="D35" s="162"/>
      <c r="E35" s="162"/>
      <c r="F35" s="162"/>
      <c r="G35" s="162"/>
    </row>
    <row r="36" spans="1:7" ht="13.5" customHeight="1">
      <c r="A36" s="124" t="s">
        <v>164</v>
      </c>
      <c r="B36" s="124"/>
      <c r="C36" s="124"/>
      <c r="D36" s="124"/>
      <c r="E36" s="124"/>
      <c r="F36" s="124"/>
      <c r="G36" s="124"/>
    </row>
    <row r="37" spans="1:7" ht="86.25" customHeight="1">
      <c r="A37" s="124"/>
      <c r="B37" s="124"/>
      <c r="C37" s="124"/>
      <c r="D37" s="124"/>
      <c r="E37" s="124"/>
      <c r="F37" s="124"/>
      <c r="G37" s="124"/>
    </row>
    <row r="38" spans="1:7" ht="15" customHeight="1">
      <c r="A38" s="163" t="s">
        <v>165</v>
      </c>
      <c r="B38" s="163"/>
      <c r="C38" s="163"/>
      <c r="D38" s="163"/>
      <c r="E38" s="163"/>
      <c r="F38" s="163"/>
      <c r="G38" s="163"/>
    </row>
    <row r="39" spans="1:7" ht="15" customHeight="1">
      <c r="A39" s="124" t="s">
        <v>166</v>
      </c>
      <c r="B39" s="124"/>
      <c r="C39" s="124"/>
      <c r="D39" s="124"/>
      <c r="E39" s="124"/>
      <c r="F39" s="124"/>
      <c r="G39" s="124"/>
    </row>
    <row r="40" spans="1:7" ht="45" customHeight="1">
      <c r="A40" s="130" t="s">
        <v>167</v>
      </c>
      <c r="B40" s="130"/>
      <c r="C40" s="130"/>
      <c r="D40" s="130"/>
      <c r="E40" s="130"/>
      <c r="F40" s="130"/>
      <c r="G40" s="130"/>
    </row>
    <row r="41" spans="1:7" ht="39.75" customHeight="1">
      <c r="A41" s="130" t="s">
        <v>168</v>
      </c>
      <c r="B41" s="130"/>
      <c r="C41" s="130"/>
      <c r="D41" s="130"/>
      <c r="E41" s="130"/>
      <c r="F41" s="130"/>
      <c r="G41" s="130"/>
    </row>
    <row r="42" spans="1:8" ht="81.75" customHeight="1">
      <c r="A42" s="130" t="s">
        <v>169</v>
      </c>
      <c r="B42" s="130"/>
      <c r="C42" s="130"/>
      <c r="D42" s="130"/>
      <c r="E42" s="130"/>
      <c r="F42" s="130"/>
      <c r="G42" s="130"/>
      <c r="H42" s="97"/>
    </row>
    <row r="43" spans="1:7" ht="35.25" customHeight="1">
      <c r="A43" s="130" t="s">
        <v>79</v>
      </c>
      <c r="B43" s="130"/>
      <c r="C43" s="130"/>
      <c r="D43" s="130"/>
      <c r="E43" s="130"/>
      <c r="F43" s="130"/>
      <c r="G43" s="130"/>
    </row>
    <row r="44" spans="1:7" ht="84.75" customHeight="1">
      <c r="A44" s="133" t="s">
        <v>170</v>
      </c>
      <c r="B44" s="133"/>
      <c r="C44" s="133"/>
      <c r="D44" s="133"/>
      <c r="E44" s="133"/>
      <c r="F44" s="133"/>
      <c r="G44" s="133"/>
    </row>
    <row r="45" spans="1:7" ht="14.25" customHeight="1">
      <c r="A45" s="126" t="s">
        <v>171</v>
      </c>
      <c r="B45" s="126"/>
      <c r="C45" s="126"/>
      <c r="D45" s="126"/>
      <c r="E45" s="126"/>
      <c r="F45" s="126"/>
      <c r="G45" s="126"/>
    </row>
    <row r="46" spans="1:7" ht="36" customHeight="1">
      <c r="A46" s="130" t="s">
        <v>172</v>
      </c>
      <c r="B46" s="130"/>
      <c r="C46" s="130"/>
      <c r="D46" s="130"/>
      <c r="E46" s="130"/>
      <c r="F46" s="130"/>
      <c r="G46" s="130"/>
    </row>
    <row r="47" spans="1:7" ht="36" customHeight="1">
      <c r="A47" s="130" t="s">
        <v>173</v>
      </c>
      <c r="B47" s="130"/>
      <c r="C47" s="130"/>
      <c r="D47" s="130"/>
      <c r="E47" s="130"/>
      <c r="F47" s="130"/>
      <c r="G47" s="130"/>
    </row>
    <row r="48" spans="1:7" ht="108.75" customHeight="1">
      <c r="A48" s="130" t="s">
        <v>174</v>
      </c>
      <c r="B48" s="130"/>
      <c r="C48" s="130"/>
      <c r="D48" s="130"/>
      <c r="E48" s="130"/>
      <c r="F48" s="130"/>
      <c r="G48" s="130"/>
    </row>
    <row r="49" spans="1:7" ht="31.5" customHeight="1">
      <c r="A49" s="130" t="s">
        <v>79</v>
      </c>
      <c r="B49" s="130"/>
      <c r="C49" s="130"/>
      <c r="D49" s="130"/>
      <c r="E49" s="130"/>
      <c r="F49" s="130"/>
      <c r="G49" s="130"/>
    </row>
    <row r="50" spans="1:7" ht="51" customHeight="1">
      <c r="A50" s="133" t="s">
        <v>141</v>
      </c>
      <c r="B50" s="133"/>
      <c r="C50" s="133"/>
      <c r="D50" s="133"/>
      <c r="E50" s="133"/>
      <c r="F50" s="133"/>
      <c r="G50" s="133"/>
    </row>
    <row r="51" spans="1:7" ht="16.5" customHeight="1">
      <c r="A51" s="156" t="s">
        <v>137</v>
      </c>
      <c r="B51" s="156"/>
      <c r="C51" s="156"/>
      <c r="D51" s="156"/>
      <c r="E51" s="156"/>
      <c r="F51" s="156"/>
      <c r="G51" s="156"/>
    </row>
    <row r="52" spans="1:7" ht="36" customHeight="1">
      <c r="A52" s="130" t="s">
        <v>175</v>
      </c>
      <c r="B52" s="130"/>
      <c r="C52" s="130"/>
      <c r="D52" s="130"/>
      <c r="E52" s="130"/>
      <c r="F52" s="130"/>
      <c r="G52" s="130"/>
    </row>
    <row r="53" spans="1:7" ht="31.5" customHeight="1">
      <c r="A53" s="130" t="s">
        <v>139</v>
      </c>
      <c r="B53" s="130"/>
      <c r="C53" s="130"/>
      <c r="D53" s="130"/>
      <c r="E53" s="130"/>
      <c r="F53" s="130"/>
      <c r="G53" s="130"/>
    </row>
    <row r="54" spans="1:7" ht="102.75" customHeight="1">
      <c r="A54" s="130" t="s">
        <v>176</v>
      </c>
      <c r="B54" s="130"/>
      <c r="C54" s="130"/>
      <c r="D54" s="130"/>
      <c r="E54" s="130"/>
      <c r="F54" s="130"/>
      <c r="G54" s="130"/>
    </row>
    <row r="55" spans="1:7" ht="33.75" customHeight="1">
      <c r="A55" s="130" t="s">
        <v>79</v>
      </c>
      <c r="B55" s="130"/>
      <c r="C55" s="130"/>
      <c r="D55" s="130"/>
      <c r="E55" s="130"/>
      <c r="F55" s="130"/>
      <c r="G55" s="130"/>
    </row>
    <row r="56" spans="1:7" ht="51.75" customHeight="1">
      <c r="A56" s="133" t="s">
        <v>141</v>
      </c>
      <c r="B56" s="133"/>
      <c r="C56" s="133"/>
      <c r="D56" s="133"/>
      <c r="E56" s="133"/>
      <c r="F56" s="133"/>
      <c r="G56" s="133"/>
    </row>
    <row r="57" spans="1:7" ht="63.75" customHeight="1">
      <c r="A57" s="156" t="s">
        <v>142</v>
      </c>
      <c r="B57" s="156"/>
      <c r="C57" s="156"/>
      <c r="D57" s="156"/>
      <c r="E57" s="156"/>
      <c r="F57" s="156"/>
      <c r="G57" s="156"/>
    </row>
    <row r="58" spans="1:7" ht="45.75" customHeight="1">
      <c r="A58" s="130" t="s">
        <v>177</v>
      </c>
      <c r="B58" s="130"/>
      <c r="C58" s="130"/>
      <c r="D58" s="130"/>
      <c r="E58" s="130"/>
      <c r="F58" s="130"/>
      <c r="G58" s="130"/>
    </row>
    <row r="59" spans="1:7" ht="34.5" customHeight="1">
      <c r="A59" s="130" t="s">
        <v>144</v>
      </c>
      <c r="B59" s="130"/>
      <c r="C59" s="130"/>
      <c r="D59" s="130"/>
      <c r="E59" s="130"/>
      <c r="F59" s="130"/>
      <c r="G59" s="130"/>
    </row>
    <row r="60" spans="1:7" ht="81" customHeight="1">
      <c r="A60" s="130" t="s">
        <v>145</v>
      </c>
      <c r="B60" s="130"/>
      <c r="C60" s="130"/>
      <c r="D60" s="130"/>
      <c r="E60" s="130"/>
      <c r="F60" s="130"/>
      <c r="G60" s="130"/>
    </row>
    <row r="61" spans="1:7" ht="30.75" customHeight="1">
      <c r="A61" s="130" t="s">
        <v>178</v>
      </c>
      <c r="B61" s="130"/>
      <c r="C61" s="130"/>
      <c r="D61" s="130"/>
      <c r="E61" s="130"/>
      <c r="F61" s="130"/>
      <c r="G61" s="130"/>
    </row>
    <row r="62" spans="1:7" ht="47.25" customHeight="1">
      <c r="A62" s="133" t="s">
        <v>179</v>
      </c>
      <c r="B62" s="133"/>
      <c r="C62" s="133"/>
      <c r="D62" s="133"/>
      <c r="E62" s="133"/>
      <c r="F62" s="133"/>
      <c r="G62" s="133"/>
    </row>
    <row r="63" spans="1:7" ht="15" customHeight="1">
      <c r="A63" s="156" t="s">
        <v>180</v>
      </c>
      <c r="B63" s="156"/>
      <c r="C63" s="156"/>
      <c r="D63" s="156"/>
      <c r="E63" s="156"/>
      <c r="F63" s="156"/>
      <c r="G63" s="156"/>
    </row>
    <row r="64" spans="1:7" ht="33.75" customHeight="1">
      <c r="A64" s="130" t="s">
        <v>181</v>
      </c>
      <c r="B64" s="130"/>
      <c r="C64" s="130"/>
      <c r="D64" s="130"/>
      <c r="E64" s="130"/>
      <c r="F64" s="130"/>
      <c r="G64" s="130"/>
    </row>
    <row r="65" spans="1:7" ht="30" customHeight="1">
      <c r="A65" s="130" t="s">
        <v>182</v>
      </c>
      <c r="B65" s="130"/>
      <c r="C65" s="130"/>
      <c r="D65" s="130"/>
      <c r="E65" s="130"/>
      <c r="F65" s="130"/>
      <c r="G65" s="130"/>
    </row>
    <row r="66" spans="1:7" ht="81.75" customHeight="1">
      <c r="A66" s="130" t="s">
        <v>183</v>
      </c>
      <c r="B66" s="130"/>
      <c r="C66" s="130"/>
      <c r="D66" s="130"/>
      <c r="E66" s="130"/>
      <c r="F66" s="130"/>
      <c r="G66" s="130"/>
    </row>
    <row r="67" spans="1:7" ht="36.75" customHeight="1">
      <c r="A67" s="130" t="s">
        <v>178</v>
      </c>
      <c r="B67" s="130"/>
      <c r="C67" s="130"/>
      <c r="D67" s="130"/>
      <c r="E67" s="130"/>
      <c r="F67" s="130"/>
      <c r="G67" s="130"/>
    </row>
    <row r="68" spans="1:7" ht="49.5" customHeight="1">
      <c r="A68" s="133" t="s">
        <v>179</v>
      </c>
      <c r="B68" s="133"/>
      <c r="C68" s="133"/>
      <c r="D68" s="133"/>
      <c r="E68" s="133"/>
      <c r="F68" s="133"/>
      <c r="G68" s="133"/>
    </row>
    <row r="69" spans="1:7" ht="109.5" customHeight="1">
      <c r="A69" s="124" t="s">
        <v>184</v>
      </c>
      <c r="B69" s="124"/>
      <c r="C69" s="124"/>
      <c r="D69" s="124"/>
      <c r="E69" s="124"/>
      <c r="F69" s="124"/>
      <c r="G69" s="124"/>
    </row>
    <row r="70" spans="1:7" ht="27.75" customHeight="1">
      <c r="A70" s="130" t="s">
        <v>185</v>
      </c>
      <c r="B70" s="130"/>
      <c r="C70" s="130"/>
      <c r="D70" s="130"/>
      <c r="E70" s="130"/>
      <c r="F70" s="130"/>
      <c r="G70" s="130"/>
    </row>
    <row r="71" spans="1:7" ht="30" customHeight="1">
      <c r="A71" s="130" t="s">
        <v>186</v>
      </c>
      <c r="B71" s="130"/>
      <c r="C71" s="130"/>
      <c r="D71" s="130"/>
      <c r="E71" s="130"/>
      <c r="F71" s="130"/>
      <c r="G71" s="130"/>
    </row>
    <row r="72" spans="1:7" ht="64.5" customHeight="1">
      <c r="A72" s="140" t="s">
        <v>187</v>
      </c>
      <c r="B72" s="140"/>
      <c r="C72" s="140"/>
      <c r="D72" s="140"/>
      <c r="E72" s="140"/>
      <c r="F72" s="140"/>
      <c r="G72" s="140"/>
    </row>
    <row r="73" spans="1:7" ht="36.75" customHeight="1">
      <c r="A73" s="140" t="s">
        <v>188</v>
      </c>
      <c r="B73" s="140"/>
      <c r="C73" s="140"/>
      <c r="D73" s="140"/>
      <c r="E73" s="140"/>
      <c r="F73" s="140"/>
      <c r="G73" s="140"/>
    </row>
    <row r="74" spans="1:7" ht="125.25" customHeight="1">
      <c r="A74" s="130" t="s">
        <v>189</v>
      </c>
      <c r="B74" s="130"/>
      <c r="C74" s="130"/>
      <c r="D74" s="130"/>
      <c r="E74" s="130"/>
      <c r="F74" s="130"/>
      <c r="G74" s="130"/>
    </row>
    <row r="75" spans="1:7" ht="47.25" customHeight="1">
      <c r="A75" s="124" t="s">
        <v>190</v>
      </c>
      <c r="B75" s="124"/>
      <c r="C75" s="124"/>
      <c r="D75" s="124"/>
      <c r="E75" s="124"/>
      <c r="F75" s="124"/>
      <c r="G75" s="124"/>
    </row>
    <row r="76" spans="1:7" ht="33.75" customHeight="1">
      <c r="A76" s="130" t="s">
        <v>191</v>
      </c>
      <c r="B76" s="130"/>
      <c r="C76" s="130"/>
      <c r="D76" s="130"/>
      <c r="E76" s="130"/>
      <c r="F76" s="130"/>
      <c r="G76" s="130"/>
    </row>
    <row r="77" spans="1:7" ht="30" customHeight="1">
      <c r="A77" s="130" t="s">
        <v>192</v>
      </c>
      <c r="B77" s="130"/>
      <c r="C77" s="130"/>
      <c r="D77" s="130"/>
      <c r="E77" s="130"/>
      <c r="F77" s="130"/>
      <c r="G77" s="130"/>
    </row>
    <row r="78" spans="1:7" ht="97.5" customHeight="1">
      <c r="A78" s="130" t="s">
        <v>193</v>
      </c>
      <c r="B78" s="130"/>
      <c r="C78" s="130"/>
      <c r="D78" s="130"/>
      <c r="E78" s="130"/>
      <c r="F78" s="130"/>
      <c r="G78" s="130"/>
    </row>
    <row r="79" spans="1:7" ht="36.75" customHeight="1">
      <c r="A79" s="130" t="s">
        <v>178</v>
      </c>
      <c r="B79" s="130"/>
      <c r="C79" s="130"/>
      <c r="D79" s="130"/>
      <c r="E79" s="130"/>
      <c r="F79" s="130"/>
      <c r="G79" s="130"/>
    </row>
    <row r="80" spans="1:7" ht="98.25" customHeight="1">
      <c r="A80" s="130" t="s">
        <v>194</v>
      </c>
      <c r="B80" s="130"/>
      <c r="C80" s="130"/>
      <c r="D80" s="130"/>
      <c r="E80" s="130"/>
      <c r="F80" s="130"/>
      <c r="G80" s="130"/>
    </row>
    <row r="81" spans="1:7" ht="47.25" customHeight="1">
      <c r="A81" s="124" t="s">
        <v>195</v>
      </c>
      <c r="B81" s="124"/>
      <c r="C81" s="124"/>
      <c r="D81" s="124"/>
      <c r="E81" s="124"/>
      <c r="F81" s="124"/>
      <c r="G81" s="124"/>
    </row>
    <row r="82" spans="1:7" ht="33.75" customHeight="1">
      <c r="A82" s="130" t="s">
        <v>196</v>
      </c>
      <c r="B82" s="130"/>
      <c r="C82" s="130"/>
      <c r="D82" s="130"/>
      <c r="E82" s="130"/>
      <c r="F82" s="130"/>
      <c r="G82" s="130"/>
    </row>
    <row r="83" spans="1:7" ht="30" customHeight="1">
      <c r="A83" s="130" t="s">
        <v>192</v>
      </c>
      <c r="B83" s="130"/>
      <c r="C83" s="130"/>
      <c r="D83" s="130"/>
      <c r="E83" s="130"/>
      <c r="F83" s="130"/>
      <c r="G83" s="130"/>
    </row>
    <row r="84" spans="1:7" ht="81.75" customHeight="1">
      <c r="A84" s="130" t="s">
        <v>197</v>
      </c>
      <c r="B84" s="130"/>
      <c r="C84" s="130"/>
      <c r="D84" s="130"/>
      <c r="E84" s="130"/>
      <c r="F84" s="130"/>
      <c r="G84" s="130"/>
    </row>
    <row r="85" spans="1:7" ht="36.75" customHeight="1">
      <c r="A85" s="130" t="s">
        <v>178</v>
      </c>
      <c r="B85" s="130"/>
      <c r="C85" s="130"/>
      <c r="D85" s="130"/>
      <c r="E85" s="130"/>
      <c r="F85" s="130"/>
      <c r="G85" s="130"/>
    </row>
    <row r="86" spans="1:7" ht="45" customHeight="1">
      <c r="A86" s="130" t="s">
        <v>198</v>
      </c>
      <c r="B86" s="130"/>
      <c r="C86" s="130"/>
      <c r="D86" s="130"/>
      <c r="E86" s="130"/>
      <c r="F86" s="130"/>
      <c r="G86" s="130"/>
    </row>
    <row r="87" spans="1:7" ht="15" customHeight="1">
      <c r="A87" s="124" t="s">
        <v>199</v>
      </c>
      <c r="B87" s="124"/>
      <c r="C87" s="124"/>
      <c r="D87" s="124"/>
      <c r="E87" s="124"/>
      <c r="F87" s="124"/>
      <c r="G87" s="124"/>
    </row>
    <row r="88" spans="1:7" ht="25.5" customHeight="1">
      <c r="A88" s="130" t="s">
        <v>200</v>
      </c>
      <c r="B88" s="130"/>
      <c r="C88" s="130"/>
      <c r="D88" s="130"/>
      <c r="E88" s="130"/>
      <c r="F88" s="130"/>
      <c r="G88" s="130"/>
    </row>
    <row r="89" spans="1:7" ht="30" customHeight="1">
      <c r="A89" s="130" t="s">
        <v>201</v>
      </c>
      <c r="B89" s="130"/>
      <c r="C89" s="130"/>
      <c r="D89" s="130"/>
      <c r="E89" s="130"/>
      <c r="F89" s="130"/>
      <c r="G89" s="130"/>
    </row>
    <row r="90" spans="1:7" ht="67.5" customHeight="1">
      <c r="A90" s="140" t="s">
        <v>202</v>
      </c>
      <c r="B90" s="140"/>
      <c r="C90" s="140"/>
      <c r="D90" s="140"/>
      <c r="E90" s="140"/>
      <c r="F90" s="140"/>
      <c r="G90" s="140"/>
    </row>
    <row r="91" spans="1:7" ht="36.75" customHeight="1">
      <c r="A91" s="130" t="s">
        <v>178</v>
      </c>
      <c r="B91" s="130"/>
      <c r="C91" s="130"/>
      <c r="D91" s="130"/>
      <c r="E91" s="130"/>
      <c r="F91" s="130"/>
      <c r="G91" s="130"/>
    </row>
    <row r="92" spans="1:7" ht="80.25" customHeight="1">
      <c r="A92" s="130" t="s">
        <v>203</v>
      </c>
      <c r="B92" s="130"/>
      <c r="C92" s="130"/>
      <c r="D92" s="130"/>
      <c r="E92" s="130"/>
      <c r="F92" s="130"/>
      <c r="G92" s="130"/>
    </row>
    <row r="93" spans="1:7" ht="15" customHeight="1">
      <c r="A93" s="124" t="s">
        <v>204</v>
      </c>
      <c r="B93" s="124"/>
      <c r="C93" s="124"/>
      <c r="D93" s="124"/>
      <c r="E93" s="124"/>
      <c r="F93" s="124"/>
      <c r="G93" s="124"/>
    </row>
    <row r="94" spans="1:7" ht="33.75" customHeight="1">
      <c r="A94" s="130" t="s">
        <v>205</v>
      </c>
      <c r="B94" s="130"/>
      <c r="C94" s="130"/>
      <c r="D94" s="130"/>
      <c r="E94" s="130"/>
      <c r="F94" s="130"/>
      <c r="G94" s="130"/>
    </row>
    <row r="95" spans="1:7" ht="30" customHeight="1">
      <c r="A95" s="130" t="s">
        <v>201</v>
      </c>
      <c r="B95" s="130"/>
      <c r="C95" s="130"/>
      <c r="D95" s="130"/>
      <c r="E95" s="130"/>
      <c r="F95" s="130"/>
      <c r="G95" s="130"/>
    </row>
    <row r="96" spans="1:7" ht="70.5" customHeight="1">
      <c r="A96" s="130" t="s">
        <v>206</v>
      </c>
      <c r="B96" s="130"/>
      <c r="C96" s="130"/>
      <c r="D96" s="130"/>
      <c r="E96" s="130"/>
      <c r="F96" s="130"/>
      <c r="G96" s="130"/>
    </row>
    <row r="97" spans="1:7" ht="36.75" customHeight="1">
      <c r="A97" s="130" t="s">
        <v>178</v>
      </c>
      <c r="B97" s="130"/>
      <c r="C97" s="130"/>
      <c r="D97" s="130"/>
      <c r="E97" s="130"/>
      <c r="F97" s="130"/>
      <c r="G97" s="130"/>
    </row>
    <row r="98" spans="1:7" ht="50.25" customHeight="1">
      <c r="A98" s="130" t="s">
        <v>198</v>
      </c>
      <c r="B98" s="130"/>
      <c r="C98" s="130"/>
      <c r="D98" s="130"/>
      <c r="E98" s="130"/>
      <c r="F98" s="130"/>
      <c r="G98" s="130"/>
    </row>
    <row r="99" spans="1:7" ht="40.5" customHeight="1">
      <c r="A99" s="124" t="s">
        <v>207</v>
      </c>
      <c r="B99" s="124"/>
      <c r="C99" s="124"/>
      <c r="D99" s="124"/>
      <c r="E99" s="124"/>
      <c r="F99" s="124"/>
      <c r="G99" s="124"/>
    </row>
    <row r="100" spans="1:7" ht="33.75" customHeight="1">
      <c r="A100" s="130" t="s">
        <v>208</v>
      </c>
      <c r="B100" s="130"/>
      <c r="C100" s="130"/>
      <c r="D100" s="130"/>
      <c r="E100" s="130"/>
      <c r="F100" s="130"/>
      <c r="G100" s="130"/>
    </row>
    <row r="101" spans="1:7" ht="30" customHeight="1">
      <c r="A101" s="130" t="s">
        <v>192</v>
      </c>
      <c r="B101" s="130"/>
      <c r="C101" s="130"/>
      <c r="D101" s="130"/>
      <c r="E101" s="130"/>
      <c r="F101" s="130"/>
      <c r="G101" s="130"/>
    </row>
    <row r="102" spans="1:7" ht="85.5" customHeight="1">
      <c r="A102" s="130" t="s">
        <v>209</v>
      </c>
      <c r="B102" s="130"/>
      <c r="C102" s="130"/>
      <c r="D102" s="130"/>
      <c r="E102" s="130"/>
      <c r="F102" s="130"/>
      <c r="G102" s="130"/>
    </row>
    <row r="103" spans="1:7" ht="36.75" customHeight="1">
      <c r="A103" s="130" t="s">
        <v>178</v>
      </c>
      <c r="B103" s="130"/>
      <c r="C103" s="130"/>
      <c r="D103" s="130"/>
      <c r="E103" s="130"/>
      <c r="F103" s="130"/>
      <c r="G103" s="130"/>
    </row>
    <row r="104" spans="1:7" ht="60.75" customHeight="1">
      <c r="A104" s="130" t="s">
        <v>210</v>
      </c>
      <c r="B104" s="130"/>
      <c r="C104" s="130"/>
      <c r="D104" s="130"/>
      <c r="E104" s="130"/>
      <c r="F104" s="130"/>
      <c r="G104" s="130"/>
    </row>
  </sheetData>
  <sheetProtection selectLockedCells="1" selectUnlockedCells="1"/>
  <mergeCells count="99">
    <mergeCell ref="A104:G104"/>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G48"/>
    <mergeCell ref="A49:G49"/>
    <mergeCell ref="A38:G38"/>
    <mergeCell ref="A39:G39"/>
    <mergeCell ref="A40:G40"/>
    <mergeCell ref="A41:G41"/>
    <mergeCell ref="A42:G42"/>
    <mergeCell ref="A43:G43"/>
    <mergeCell ref="A29:A30"/>
    <mergeCell ref="A31:A32"/>
    <mergeCell ref="A33:G33"/>
    <mergeCell ref="A34:G34"/>
    <mergeCell ref="A35:G35"/>
    <mergeCell ref="A36:G37"/>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pageMargins left="0.7875" right="0.7875" top="1.0541666666666667" bottom="1.0541666666666667" header="0.7875" footer="0.7875"/>
  <pageSetup fitToHeight="0" fitToWidth="1" horizontalDpi="600" verticalDpi="600" orientation="portrait" paperSize="8" r:id="rId1"/>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04"/>
  <sheetViews>
    <sheetView view="pageBreakPreview" zoomScale="62" zoomScaleSheetLayoutView="62" zoomScalePageLayoutView="0" workbookViewId="0" topLeftCell="A1">
      <selection activeCell="G25" sqref="G25"/>
    </sheetView>
  </sheetViews>
  <sheetFormatPr defaultColWidth="8.8515625" defaultRowHeight="12.75"/>
  <cols>
    <col min="1" max="1" width="30.421875" style="1" customWidth="1"/>
    <col min="2" max="2" width="7.8515625" style="1" customWidth="1"/>
    <col min="3" max="5" width="13.57421875" style="60" customWidth="1"/>
    <col min="6" max="6" width="13.57421875" style="1" customWidth="1"/>
    <col min="7" max="7" width="23.8515625" style="1" customWidth="1"/>
    <col min="8" max="8" width="29.421875" style="1" customWidth="1"/>
    <col min="9" max="16384" width="8.8515625" style="1" customWidth="1"/>
  </cols>
  <sheetData>
    <row r="1" spans="1:7" ht="85.5" customHeight="1">
      <c r="A1" s="110" t="s">
        <v>150</v>
      </c>
      <c r="B1" s="110"/>
      <c r="C1" s="110"/>
      <c r="D1" s="110"/>
      <c r="E1" s="110"/>
      <c r="F1" s="110"/>
      <c r="G1" s="110"/>
    </row>
    <row r="2" spans="1:7" ht="21" customHeight="1">
      <c r="A2" s="111" t="s">
        <v>151</v>
      </c>
      <c r="B2" s="111"/>
      <c r="C2" s="111"/>
      <c r="D2" s="111"/>
      <c r="E2" s="111"/>
      <c r="F2" s="111"/>
      <c r="G2" s="111"/>
    </row>
    <row r="3" spans="1:7" ht="30.75" customHeight="1">
      <c r="A3" s="112" t="s">
        <v>49</v>
      </c>
      <c r="B3" s="112"/>
      <c r="C3" s="112"/>
      <c r="D3" s="112"/>
      <c r="E3" s="112"/>
      <c r="F3" s="112"/>
      <c r="G3" s="112"/>
    </row>
    <row r="4" spans="1:7" ht="15">
      <c r="A4" s="115" t="s">
        <v>3</v>
      </c>
      <c r="B4" s="115"/>
      <c r="C4" s="114" t="s">
        <v>221</v>
      </c>
      <c r="D4" s="114"/>
      <c r="E4" s="114"/>
      <c r="F4" s="114"/>
      <c r="G4" s="114"/>
    </row>
    <row r="5" spans="1:7" ht="15" customHeight="1">
      <c r="A5" s="115" t="s">
        <v>4</v>
      </c>
      <c r="B5" s="115"/>
      <c r="C5" s="116" t="s">
        <v>223</v>
      </c>
      <c r="D5" s="116"/>
      <c r="E5" s="116"/>
      <c r="F5" s="116"/>
      <c r="G5" s="116"/>
    </row>
    <row r="6" spans="1:7" ht="15" customHeight="1">
      <c r="A6" s="117" t="s">
        <v>5</v>
      </c>
      <c r="B6" s="117"/>
      <c r="C6" s="117"/>
      <c r="D6" s="117"/>
      <c r="E6" s="117"/>
      <c r="F6" s="117"/>
      <c r="G6" s="117"/>
    </row>
    <row r="7" spans="1:7" ht="15" customHeight="1">
      <c r="A7" s="118" t="s">
        <v>6</v>
      </c>
      <c r="B7" s="118"/>
      <c r="C7" s="119">
        <v>2013</v>
      </c>
      <c r="D7" s="119"/>
      <c r="E7" s="119"/>
      <c r="F7" s="119"/>
      <c r="G7" s="119"/>
    </row>
    <row r="8" spans="1:7" ht="15" customHeight="1">
      <c r="A8" s="118" t="s">
        <v>7</v>
      </c>
      <c r="B8" s="118"/>
      <c r="C8" s="164">
        <v>8525</v>
      </c>
      <c r="D8" s="164"/>
      <c r="E8" s="164"/>
      <c r="F8" s="164"/>
      <c r="G8" s="164"/>
    </row>
    <row r="9" spans="1:7" ht="15" customHeight="1">
      <c r="A9" s="118" t="s">
        <v>8</v>
      </c>
      <c r="B9" s="118"/>
      <c r="C9" s="121">
        <f>C8/51300</f>
        <v>0.16617933723196882</v>
      </c>
      <c r="D9" s="121"/>
      <c r="E9" s="121"/>
      <c r="F9" s="121"/>
      <c r="G9" s="121"/>
    </row>
    <row r="10" spans="1:7" ht="15" customHeight="1">
      <c r="A10" s="137"/>
      <c r="B10" s="137"/>
      <c r="C10" s="3" t="s">
        <v>9</v>
      </c>
      <c r="D10" s="3" t="s">
        <v>10</v>
      </c>
      <c r="E10" s="3" t="s">
        <v>11</v>
      </c>
      <c r="F10" s="3" t="s">
        <v>12</v>
      </c>
      <c r="G10" s="123" t="s">
        <v>13</v>
      </c>
    </row>
    <row r="11" spans="1:7" ht="15">
      <c r="A11" s="137"/>
      <c r="B11" s="137"/>
      <c r="C11" s="36">
        <v>2015</v>
      </c>
      <c r="D11" s="36">
        <v>2016</v>
      </c>
      <c r="E11" s="36">
        <v>2017</v>
      </c>
      <c r="F11" s="36" t="s">
        <v>14</v>
      </c>
      <c r="G11" s="123"/>
    </row>
    <row r="12" spans="1:7" ht="15">
      <c r="A12" s="117" t="s">
        <v>15</v>
      </c>
      <c r="B12" s="117"/>
      <c r="C12" s="117"/>
      <c r="D12" s="117"/>
      <c r="E12" s="117"/>
      <c r="F12" s="117"/>
      <c r="G12" s="117"/>
    </row>
    <row r="13" spans="1:7" ht="38.25" customHeight="1">
      <c r="A13" s="43" t="s">
        <v>71</v>
      </c>
      <c r="B13" s="2" t="s">
        <v>17</v>
      </c>
      <c r="C13" s="108">
        <v>48735</v>
      </c>
      <c r="D13" s="108">
        <v>46298</v>
      </c>
      <c r="E13" s="108">
        <v>43983</v>
      </c>
      <c r="F13" s="109"/>
      <c r="G13" s="15" t="s">
        <v>157</v>
      </c>
    </row>
    <row r="14" spans="1:7" ht="37.5" customHeight="1">
      <c r="A14" s="126" t="s">
        <v>72</v>
      </c>
      <c r="B14" s="6" t="s">
        <v>17</v>
      </c>
      <c r="C14" s="50">
        <v>14620</v>
      </c>
      <c r="D14" s="50">
        <v>16204</v>
      </c>
      <c r="E14" s="50">
        <v>17593</v>
      </c>
      <c r="F14" s="7"/>
      <c r="G14" s="15" t="s">
        <v>157</v>
      </c>
    </row>
    <row r="15" spans="1:7" ht="19.5" customHeight="1">
      <c r="A15" s="126"/>
      <c r="B15" s="6" t="s">
        <v>156</v>
      </c>
      <c r="C15" s="51">
        <f>IF(C14=0,"",+C14/C13)</f>
        <v>0.29998974043295373</v>
      </c>
      <c r="D15" s="51">
        <f>IF(D14=0,"",+D14/D13)</f>
        <v>0.3499935202384552</v>
      </c>
      <c r="E15" s="51">
        <f>IF(E14=0,"",+E14/E13)</f>
        <v>0.3999954527885774</v>
      </c>
      <c r="F15" s="20">
        <f>IF(F14=0,"",+F14/F13)</f>
      </c>
      <c r="G15" s="26"/>
    </row>
    <row r="16" spans="1:7" ht="13.5" customHeight="1">
      <c r="A16" s="117" t="s">
        <v>113</v>
      </c>
      <c r="B16" s="117"/>
      <c r="C16" s="117"/>
      <c r="D16" s="117"/>
      <c r="E16" s="117"/>
      <c r="F16" s="117"/>
      <c r="G16" s="117"/>
    </row>
    <row r="17" spans="1:7" ht="38.25" customHeight="1">
      <c r="A17" s="125" t="s">
        <v>52</v>
      </c>
      <c r="B17" s="2" t="s">
        <v>17</v>
      </c>
      <c r="C17" s="63">
        <v>8820.5</v>
      </c>
      <c r="D17" s="63">
        <v>13904.387499999999</v>
      </c>
      <c r="E17" s="63">
        <v>17593.335000000003</v>
      </c>
      <c r="F17" s="12"/>
      <c r="G17" s="15" t="s">
        <v>157</v>
      </c>
    </row>
    <row r="18" spans="1:7" ht="26.25" customHeight="1">
      <c r="A18" s="125"/>
      <c r="B18" s="2" t="s">
        <v>156</v>
      </c>
      <c r="C18" s="51">
        <f>IF(C17=0,"",+C17/C13)</f>
        <v>0.1809890222632605</v>
      </c>
      <c r="D18" s="51">
        <f>IF(D17=0,"",+D17/D13)</f>
        <v>0.3003237180871744</v>
      </c>
      <c r="E18" s="51">
        <f>IF(E17=0,"",+E17/E13)</f>
        <v>0.4000030693677103</v>
      </c>
      <c r="F18" s="20">
        <f>IF(F17=0,"",+F17/F13)</f>
      </c>
      <c r="G18" s="26"/>
    </row>
    <row r="19" spans="1:7" ht="24.75" customHeight="1">
      <c r="A19" s="126" t="s">
        <v>53</v>
      </c>
      <c r="B19" s="6" t="s">
        <v>17</v>
      </c>
      <c r="C19" s="53"/>
      <c r="D19" s="53"/>
      <c r="E19" s="53"/>
      <c r="F19" s="24"/>
      <c r="G19" s="8"/>
    </row>
    <row r="20" spans="1:7" ht="26.25" customHeight="1">
      <c r="A20" s="126"/>
      <c r="B20" s="6" t="s">
        <v>156</v>
      </c>
      <c r="C20" s="51">
        <f>IF(C19=0,"",+C19/C13)</f>
      </c>
      <c r="D20" s="51">
        <f>IF(D19=0,"",+D19/D13)</f>
      </c>
      <c r="E20" s="51">
        <f>IF(E19=0,"",+E19/E13)</f>
      </c>
      <c r="F20" s="20">
        <f>IF(F19=0,"",+F19/F13)</f>
      </c>
      <c r="G20" s="26"/>
    </row>
    <row r="21" spans="1:7" ht="13.5" customHeight="1">
      <c r="A21" s="117" t="s">
        <v>31</v>
      </c>
      <c r="B21" s="117"/>
      <c r="C21" s="117"/>
      <c r="D21" s="117"/>
      <c r="E21" s="117"/>
      <c r="F21" s="117"/>
      <c r="G21" s="117"/>
    </row>
    <row r="22" spans="1:7" ht="22.5" customHeight="1">
      <c r="A22" s="124" t="s">
        <v>158</v>
      </c>
      <c r="B22" s="2" t="s">
        <v>17</v>
      </c>
      <c r="C22" s="64">
        <f>+C13-(C17+C19)</f>
        <v>39914.5</v>
      </c>
      <c r="D22" s="64">
        <f>+D13-(D17+D19)</f>
        <v>32393.612500000003</v>
      </c>
      <c r="E22" s="64">
        <f>+E13-(E17+E19)</f>
        <v>26389.664999999997</v>
      </c>
      <c r="F22" s="39">
        <f>+F13-(F17+F19)</f>
        <v>0</v>
      </c>
      <c r="G22" s="8"/>
    </row>
    <row r="23" spans="1:7" ht="18.75" customHeight="1">
      <c r="A23" s="124"/>
      <c r="B23" s="2" t="s">
        <v>156</v>
      </c>
      <c r="C23" s="51">
        <f>IF(C22=0,"",+C22/C13)</f>
        <v>0.8190109777367395</v>
      </c>
      <c r="D23" s="51">
        <f>IF(D22=0,"",+D22/D13)</f>
        <v>0.6996762819128257</v>
      </c>
      <c r="E23" s="51">
        <f>IF(E22=0,"",+E22/E13)</f>
        <v>0.5999969306322896</v>
      </c>
      <c r="F23" s="20">
        <f>IF(F22=0,"",+F22/F13)</f>
      </c>
      <c r="G23" s="26"/>
    </row>
    <row r="24" spans="1:7" ht="15">
      <c r="A24" s="127" t="s">
        <v>55</v>
      </c>
      <c r="B24" s="127"/>
      <c r="C24" s="127"/>
      <c r="D24" s="127"/>
      <c r="E24" s="127"/>
      <c r="F24" s="127"/>
      <c r="G24" s="127"/>
    </row>
    <row r="25" spans="1:7" ht="30.75" customHeight="1">
      <c r="A25" s="128" t="s">
        <v>56</v>
      </c>
      <c r="B25" s="23" t="s">
        <v>17</v>
      </c>
      <c r="C25" s="63">
        <v>9605</v>
      </c>
      <c r="D25" s="63">
        <v>5310</v>
      </c>
      <c r="E25" s="63">
        <v>2315</v>
      </c>
      <c r="F25" s="12"/>
      <c r="G25" s="15" t="s">
        <v>115</v>
      </c>
    </row>
    <row r="26" spans="1:7" ht="21.75" customHeight="1">
      <c r="A26" s="128"/>
      <c r="B26" s="23" t="s">
        <v>156</v>
      </c>
      <c r="C26" s="65">
        <f>IF(C25=0,"",+C25/C13)</f>
        <v>0.19708628295885913</v>
      </c>
      <c r="D26" s="65">
        <f>IF(D25=0,"",+D25/D13)</f>
        <v>0.1146917793425202</v>
      </c>
      <c r="E26" s="65">
        <f>IF(E25=0,"",+E25/E13)</f>
        <v>0.052633972216538205</v>
      </c>
      <c r="F26" s="25">
        <f>IF(F25=0,"",+F25/F13)</f>
      </c>
      <c r="G26" s="26"/>
    </row>
    <row r="27" spans="1:8" ht="25.5" customHeight="1">
      <c r="A27" s="129" t="s">
        <v>159</v>
      </c>
      <c r="B27" s="27" t="s">
        <v>17</v>
      </c>
      <c r="C27" s="66">
        <f>+C25+C17+C19</f>
        <v>18425.5</v>
      </c>
      <c r="D27" s="66">
        <f>+D25+D17+D19</f>
        <v>19214.387499999997</v>
      </c>
      <c r="E27" s="66">
        <f>+E25+E17+E19</f>
        <v>19908.335000000003</v>
      </c>
      <c r="F27" s="40">
        <f>+F25+F17+F19</f>
        <v>0</v>
      </c>
      <c r="G27" s="57"/>
      <c r="H27" s="67"/>
    </row>
    <row r="28" spans="1:7" ht="25.5" customHeight="1">
      <c r="A28" s="129"/>
      <c r="B28" s="27" t="s">
        <v>156</v>
      </c>
      <c r="C28" s="68">
        <f>IF(C27=0,"",+C27/C13)</f>
        <v>0.37807530522211963</v>
      </c>
      <c r="D28" s="68">
        <f>IF(D27=0,"",+D27/D13)</f>
        <v>0.4150154974296945</v>
      </c>
      <c r="E28" s="68">
        <f>IF(E27=0,"",+E27/E13)</f>
        <v>0.4526370415842485</v>
      </c>
      <c r="F28" s="30">
        <f>IF(F27=0,"",+F27/F13)</f>
      </c>
      <c r="G28" s="26"/>
    </row>
    <row r="29" spans="1:7" ht="17.25" customHeight="1">
      <c r="A29" s="128" t="s">
        <v>58</v>
      </c>
      <c r="B29" s="23" t="s">
        <v>17</v>
      </c>
      <c r="C29" s="69"/>
      <c r="D29" s="47"/>
      <c r="E29" s="47"/>
      <c r="F29" s="22"/>
      <c r="G29" s="57"/>
    </row>
    <row r="30" spans="1:7" ht="16.5" customHeight="1">
      <c r="A30" s="128"/>
      <c r="B30" s="23" t="s">
        <v>156</v>
      </c>
      <c r="C30" s="65">
        <f>IF(C29=0,"",+C29/C13)</f>
      </c>
      <c r="D30" s="65">
        <f>IF(D29=0,"",+D29/D13)</f>
      </c>
      <c r="E30" s="65">
        <f>IF(E29=0,"",+E29/E13)</f>
      </c>
      <c r="F30" s="25">
        <f>IF(F29=0,"",+F29/F13)</f>
      </c>
      <c r="G30" s="26"/>
    </row>
    <row r="31" spans="1:7" ht="19.5" customHeight="1">
      <c r="A31" s="129" t="s">
        <v>160</v>
      </c>
      <c r="B31" s="33" t="s">
        <v>17</v>
      </c>
      <c r="C31" s="66">
        <f>+C27+C29</f>
        <v>18425.5</v>
      </c>
      <c r="D31" s="66">
        <f>+D27+D29</f>
        <v>19214.387499999997</v>
      </c>
      <c r="E31" s="66">
        <f>+E27+E29</f>
        <v>19908.335000000003</v>
      </c>
      <c r="F31" s="40">
        <f>+F27+F29</f>
        <v>0</v>
      </c>
      <c r="G31" s="32"/>
    </row>
    <row r="32" spans="1:7" ht="43.5" customHeight="1">
      <c r="A32" s="129"/>
      <c r="B32" s="33" t="s">
        <v>156</v>
      </c>
      <c r="C32" s="68">
        <f>IF(C31=0,"",+C31/C13)</f>
        <v>0.37807530522211963</v>
      </c>
      <c r="D32" s="68">
        <f>IF(D31=0,"",+D31/D13)</f>
        <v>0.4150154974296945</v>
      </c>
      <c r="E32" s="68">
        <f>IF(E31=0,"",+E31/E13)</f>
        <v>0.4526370415842485</v>
      </c>
      <c r="F32" s="30">
        <f>IF(F31=0,"",+F31/F13)</f>
      </c>
      <c r="G32" s="26"/>
    </row>
    <row r="33" spans="1:7" s="70" customFormat="1" ht="15" customHeight="1">
      <c r="A33" s="147" t="s">
        <v>161</v>
      </c>
      <c r="B33" s="147"/>
      <c r="C33" s="147"/>
      <c r="D33" s="147"/>
      <c r="E33" s="147"/>
      <c r="F33" s="147"/>
      <c r="G33" s="147"/>
    </row>
    <row r="34" spans="1:7" ht="13.5" customHeight="1">
      <c r="A34" s="134" t="s">
        <v>162</v>
      </c>
      <c r="B34" s="134"/>
      <c r="C34" s="134"/>
      <c r="D34" s="134"/>
      <c r="E34" s="134"/>
      <c r="F34" s="134"/>
      <c r="G34" s="134"/>
    </row>
    <row r="35" spans="1:7" ht="15" customHeight="1">
      <c r="A35" s="135" t="s">
        <v>163</v>
      </c>
      <c r="B35" s="135"/>
      <c r="C35" s="135"/>
      <c r="D35" s="135"/>
      <c r="E35" s="135"/>
      <c r="F35" s="135"/>
      <c r="G35" s="135"/>
    </row>
    <row r="36" spans="1:7" ht="13.5" customHeight="1">
      <c r="A36" s="124" t="s">
        <v>164</v>
      </c>
      <c r="B36" s="124"/>
      <c r="C36" s="124"/>
      <c r="D36" s="124"/>
      <c r="E36" s="124"/>
      <c r="F36" s="124"/>
      <c r="G36" s="124"/>
    </row>
    <row r="37" spans="1:7" ht="86.25" customHeight="1">
      <c r="A37" s="124"/>
      <c r="B37" s="124"/>
      <c r="C37" s="124"/>
      <c r="D37" s="124"/>
      <c r="E37" s="124"/>
      <c r="F37" s="124"/>
      <c r="G37" s="124"/>
    </row>
    <row r="38" spans="1:7" ht="13.5" customHeight="1">
      <c r="A38" s="148" t="s">
        <v>165</v>
      </c>
      <c r="B38" s="148"/>
      <c r="C38" s="148"/>
      <c r="D38" s="148"/>
      <c r="E38" s="148"/>
      <c r="F38" s="148"/>
      <c r="G38" s="148"/>
    </row>
    <row r="39" spans="1:7" ht="13.5" customHeight="1">
      <c r="A39" s="113" t="s">
        <v>166</v>
      </c>
      <c r="B39" s="113"/>
      <c r="C39" s="113"/>
      <c r="D39" s="113"/>
      <c r="E39" s="113"/>
      <c r="F39" s="113"/>
      <c r="G39" s="113"/>
    </row>
    <row r="40" spans="1:7" ht="45" customHeight="1">
      <c r="A40" s="130" t="s">
        <v>167</v>
      </c>
      <c r="B40" s="130"/>
      <c r="C40" s="130"/>
      <c r="D40" s="130"/>
      <c r="E40" s="130"/>
      <c r="F40" s="130"/>
      <c r="G40" s="130"/>
    </row>
    <row r="41" spans="1:7" ht="39.75" customHeight="1">
      <c r="A41" s="130" t="s">
        <v>168</v>
      </c>
      <c r="B41" s="130"/>
      <c r="C41" s="130"/>
      <c r="D41" s="130"/>
      <c r="E41" s="130"/>
      <c r="F41" s="130"/>
      <c r="G41" s="130"/>
    </row>
    <row r="42" spans="1:8" ht="81.75" customHeight="1">
      <c r="A42" s="130" t="s">
        <v>169</v>
      </c>
      <c r="B42" s="130"/>
      <c r="C42" s="130"/>
      <c r="D42" s="130"/>
      <c r="E42" s="130"/>
      <c r="F42" s="130"/>
      <c r="G42" s="130"/>
      <c r="H42" s="71"/>
    </row>
    <row r="43" spans="1:7" ht="35.25" customHeight="1">
      <c r="A43" s="130" t="s">
        <v>79</v>
      </c>
      <c r="B43" s="130"/>
      <c r="C43" s="130"/>
      <c r="D43" s="130"/>
      <c r="E43" s="130"/>
      <c r="F43" s="130"/>
      <c r="G43" s="130"/>
    </row>
    <row r="44" spans="1:7" ht="84.75" customHeight="1">
      <c r="A44" s="133" t="s">
        <v>170</v>
      </c>
      <c r="B44" s="133"/>
      <c r="C44" s="133"/>
      <c r="D44" s="133"/>
      <c r="E44" s="133"/>
      <c r="F44" s="133"/>
      <c r="G44" s="133"/>
    </row>
    <row r="45" spans="1:7" ht="13.5" customHeight="1">
      <c r="A45" s="115" t="s">
        <v>171</v>
      </c>
      <c r="B45" s="115"/>
      <c r="C45" s="115"/>
      <c r="D45" s="115"/>
      <c r="E45" s="115"/>
      <c r="F45" s="115"/>
      <c r="G45" s="115"/>
    </row>
    <row r="46" spans="1:7" ht="36" customHeight="1">
      <c r="A46" s="130" t="s">
        <v>172</v>
      </c>
      <c r="B46" s="130"/>
      <c r="C46" s="130"/>
      <c r="D46" s="130"/>
      <c r="E46" s="130"/>
      <c r="F46" s="130"/>
      <c r="G46" s="130"/>
    </row>
    <row r="47" spans="1:7" ht="36" customHeight="1">
      <c r="A47" s="130" t="s">
        <v>173</v>
      </c>
      <c r="B47" s="130"/>
      <c r="C47" s="130"/>
      <c r="D47" s="130"/>
      <c r="E47" s="130"/>
      <c r="F47" s="130"/>
      <c r="G47" s="130"/>
    </row>
    <row r="48" spans="1:7" ht="108.75" customHeight="1">
      <c r="A48" s="130" t="s">
        <v>174</v>
      </c>
      <c r="B48" s="130"/>
      <c r="C48" s="130"/>
      <c r="D48" s="130"/>
      <c r="E48" s="130"/>
      <c r="F48" s="130"/>
      <c r="G48" s="130"/>
    </row>
    <row r="49" spans="1:7" ht="31.5" customHeight="1">
      <c r="A49" s="130" t="s">
        <v>79</v>
      </c>
      <c r="B49" s="130"/>
      <c r="C49" s="130"/>
      <c r="D49" s="130"/>
      <c r="E49" s="130"/>
      <c r="F49" s="130"/>
      <c r="G49" s="130"/>
    </row>
    <row r="50" spans="1:7" ht="51" customHeight="1">
      <c r="A50" s="133" t="s">
        <v>141</v>
      </c>
      <c r="B50" s="133"/>
      <c r="C50" s="133"/>
      <c r="D50" s="133"/>
      <c r="E50" s="133"/>
      <c r="F50" s="133"/>
      <c r="G50" s="133"/>
    </row>
    <row r="51" spans="1:7" ht="15">
      <c r="A51" s="117" t="s">
        <v>137</v>
      </c>
      <c r="B51" s="117"/>
      <c r="C51" s="117"/>
      <c r="D51" s="117"/>
      <c r="E51" s="117"/>
      <c r="F51" s="117"/>
      <c r="G51" s="117"/>
    </row>
    <row r="52" spans="1:7" ht="36" customHeight="1">
      <c r="A52" s="130" t="s">
        <v>175</v>
      </c>
      <c r="B52" s="130"/>
      <c r="C52" s="130"/>
      <c r="D52" s="130"/>
      <c r="E52" s="130"/>
      <c r="F52" s="130"/>
      <c r="G52" s="130"/>
    </row>
    <row r="53" spans="1:7" ht="31.5" customHeight="1">
      <c r="A53" s="130" t="s">
        <v>139</v>
      </c>
      <c r="B53" s="130"/>
      <c r="C53" s="130"/>
      <c r="D53" s="130"/>
      <c r="E53" s="130"/>
      <c r="F53" s="130"/>
      <c r="G53" s="130"/>
    </row>
    <row r="54" spans="1:7" ht="102.75" customHeight="1">
      <c r="A54" s="130" t="s">
        <v>176</v>
      </c>
      <c r="B54" s="130"/>
      <c r="C54" s="130"/>
      <c r="D54" s="130"/>
      <c r="E54" s="130"/>
      <c r="F54" s="130"/>
      <c r="G54" s="130"/>
    </row>
    <row r="55" spans="1:7" ht="33.75" customHeight="1">
      <c r="A55" s="130" t="s">
        <v>79</v>
      </c>
      <c r="B55" s="130"/>
      <c r="C55" s="130"/>
      <c r="D55" s="130"/>
      <c r="E55" s="130"/>
      <c r="F55" s="130"/>
      <c r="G55" s="130"/>
    </row>
    <row r="56" spans="1:7" ht="51.75" customHeight="1">
      <c r="A56" s="133" t="s">
        <v>141</v>
      </c>
      <c r="B56" s="133"/>
      <c r="C56" s="133"/>
      <c r="D56" s="133"/>
      <c r="E56" s="133"/>
      <c r="F56" s="133"/>
      <c r="G56" s="133"/>
    </row>
    <row r="57" spans="1:7" ht="63.75" customHeight="1">
      <c r="A57" s="117" t="s">
        <v>142</v>
      </c>
      <c r="B57" s="117"/>
      <c r="C57" s="117"/>
      <c r="D57" s="117"/>
      <c r="E57" s="117"/>
      <c r="F57" s="117"/>
      <c r="G57" s="117"/>
    </row>
    <row r="58" spans="1:7" ht="45.75" customHeight="1">
      <c r="A58" s="130" t="s">
        <v>177</v>
      </c>
      <c r="B58" s="130"/>
      <c r="C58" s="130"/>
      <c r="D58" s="130"/>
      <c r="E58" s="130"/>
      <c r="F58" s="130"/>
      <c r="G58" s="130"/>
    </row>
    <row r="59" spans="1:7" ht="34.5" customHeight="1">
      <c r="A59" s="130" t="s">
        <v>144</v>
      </c>
      <c r="B59" s="130"/>
      <c r="C59" s="130"/>
      <c r="D59" s="130"/>
      <c r="E59" s="130"/>
      <c r="F59" s="130"/>
      <c r="G59" s="130"/>
    </row>
    <row r="60" spans="1:7" ht="81" customHeight="1">
      <c r="A60" s="130" t="s">
        <v>145</v>
      </c>
      <c r="B60" s="130"/>
      <c r="C60" s="130"/>
      <c r="D60" s="130"/>
      <c r="E60" s="130"/>
      <c r="F60" s="130"/>
      <c r="G60" s="130"/>
    </row>
    <row r="61" spans="1:7" ht="30.75" customHeight="1">
      <c r="A61" s="130" t="s">
        <v>178</v>
      </c>
      <c r="B61" s="130"/>
      <c r="C61" s="130"/>
      <c r="D61" s="130"/>
      <c r="E61" s="130"/>
      <c r="F61" s="130"/>
      <c r="G61" s="130"/>
    </row>
    <row r="62" spans="1:7" ht="47.25" customHeight="1">
      <c r="A62" s="133" t="s">
        <v>179</v>
      </c>
      <c r="B62" s="133"/>
      <c r="C62" s="133"/>
      <c r="D62" s="133"/>
      <c r="E62" s="133"/>
      <c r="F62" s="133"/>
      <c r="G62" s="133"/>
    </row>
    <row r="63" spans="1:7" ht="15" customHeight="1">
      <c r="A63" s="117" t="s">
        <v>180</v>
      </c>
      <c r="B63" s="117"/>
      <c r="C63" s="117"/>
      <c r="D63" s="117"/>
      <c r="E63" s="117"/>
      <c r="F63" s="117"/>
      <c r="G63" s="117"/>
    </row>
    <row r="64" spans="1:7" ht="33.75" customHeight="1">
      <c r="A64" s="130" t="s">
        <v>181</v>
      </c>
      <c r="B64" s="130"/>
      <c r="C64" s="130"/>
      <c r="D64" s="130"/>
      <c r="E64" s="130"/>
      <c r="F64" s="130"/>
      <c r="G64" s="130"/>
    </row>
    <row r="65" spans="1:7" ht="30" customHeight="1">
      <c r="A65" s="130" t="s">
        <v>182</v>
      </c>
      <c r="B65" s="130"/>
      <c r="C65" s="130"/>
      <c r="D65" s="130"/>
      <c r="E65" s="130"/>
      <c r="F65" s="130"/>
      <c r="G65" s="130"/>
    </row>
    <row r="66" spans="1:7" ht="81.75" customHeight="1">
      <c r="A66" s="130" t="s">
        <v>183</v>
      </c>
      <c r="B66" s="130"/>
      <c r="C66" s="130"/>
      <c r="D66" s="130"/>
      <c r="E66" s="130"/>
      <c r="F66" s="130"/>
      <c r="G66" s="130"/>
    </row>
    <row r="67" spans="1:7" ht="36.75" customHeight="1">
      <c r="A67" s="130" t="s">
        <v>178</v>
      </c>
      <c r="B67" s="130"/>
      <c r="C67" s="130"/>
      <c r="D67" s="130"/>
      <c r="E67" s="130"/>
      <c r="F67" s="130"/>
      <c r="G67" s="130"/>
    </row>
    <row r="68" spans="1:7" ht="49.5" customHeight="1">
      <c r="A68" s="133" t="s">
        <v>179</v>
      </c>
      <c r="B68" s="133"/>
      <c r="C68" s="133"/>
      <c r="D68" s="133"/>
      <c r="E68" s="133"/>
      <c r="F68" s="133"/>
      <c r="G68" s="133"/>
    </row>
    <row r="69" spans="1:7" ht="109.5" customHeight="1">
      <c r="A69" s="124" t="s">
        <v>184</v>
      </c>
      <c r="B69" s="124"/>
      <c r="C69" s="124"/>
      <c r="D69" s="124"/>
      <c r="E69" s="124"/>
      <c r="F69" s="124"/>
      <c r="G69" s="124"/>
    </row>
    <row r="70" spans="1:7" ht="27.75" customHeight="1">
      <c r="A70" s="130" t="s">
        <v>185</v>
      </c>
      <c r="B70" s="130"/>
      <c r="C70" s="130"/>
      <c r="D70" s="130"/>
      <c r="E70" s="130"/>
      <c r="F70" s="130"/>
      <c r="G70" s="130"/>
    </row>
    <row r="71" spans="1:7" ht="30" customHeight="1">
      <c r="A71" s="130" t="s">
        <v>186</v>
      </c>
      <c r="B71" s="130"/>
      <c r="C71" s="130"/>
      <c r="D71" s="130"/>
      <c r="E71" s="130"/>
      <c r="F71" s="130"/>
      <c r="G71" s="130"/>
    </row>
    <row r="72" spans="1:7" ht="64.5" customHeight="1">
      <c r="A72" s="140" t="s">
        <v>187</v>
      </c>
      <c r="B72" s="140"/>
      <c r="C72" s="140"/>
      <c r="D72" s="140"/>
      <c r="E72" s="140"/>
      <c r="F72" s="140"/>
      <c r="G72" s="140"/>
    </row>
    <row r="73" spans="1:7" ht="36.75" customHeight="1">
      <c r="A73" s="140" t="s">
        <v>188</v>
      </c>
      <c r="B73" s="140"/>
      <c r="C73" s="140"/>
      <c r="D73" s="140"/>
      <c r="E73" s="140"/>
      <c r="F73" s="140"/>
      <c r="G73" s="140"/>
    </row>
    <row r="74" spans="1:7" ht="125.25" customHeight="1">
      <c r="A74" s="130" t="s">
        <v>189</v>
      </c>
      <c r="B74" s="130"/>
      <c r="C74" s="130"/>
      <c r="D74" s="130"/>
      <c r="E74" s="130"/>
      <c r="F74" s="130"/>
      <c r="G74" s="130"/>
    </row>
    <row r="75" spans="1:7" ht="47.25" customHeight="1">
      <c r="A75" s="124" t="s">
        <v>190</v>
      </c>
      <c r="B75" s="124"/>
      <c r="C75" s="124"/>
      <c r="D75" s="124"/>
      <c r="E75" s="124"/>
      <c r="F75" s="124"/>
      <c r="G75" s="124"/>
    </row>
    <row r="76" spans="1:7" ht="33.75" customHeight="1">
      <c r="A76" s="130" t="s">
        <v>191</v>
      </c>
      <c r="B76" s="130"/>
      <c r="C76" s="130"/>
      <c r="D76" s="130"/>
      <c r="E76" s="130"/>
      <c r="F76" s="130"/>
      <c r="G76" s="130"/>
    </row>
    <row r="77" spans="1:7" ht="30" customHeight="1">
      <c r="A77" s="130" t="s">
        <v>192</v>
      </c>
      <c r="B77" s="130"/>
      <c r="C77" s="130"/>
      <c r="D77" s="130"/>
      <c r="E77" s="130"/>
      <c r="F77" s="130"/>
      <c r="G77" s="130"/>
    </row>
    <row r="78" spans="1:7" ht="97.5" customHeight="1">
      <c r="A78" s="130" t="s">
        <v>193</v>
      </c>
      <c r="B78" s="130"/>
      <c r="C78" s="130"/>
      <c r="D78" s="130"/>
      <c r="E78" s="130"/>
      <c r="F78" s="130"/>
      <c r="G78" s="130"/>
    </row>
    <row r="79" spans="1:7" ht="36.75" customHeight="1">
      <c r="A79" s="130" t="s">
        <v>178</v>
      </c>
      <c r="B79" s="130"/>
      <c r="C79" s="130"/>
      <c r="D79" s="130"/>
      <c r="E79" s="130"/>
      <c r="F79" s="130"/>
      <c r="G79" s="130"/>
    </row>
    <row r="80" spans="1:7" ht="98.25" customHeight="1">
      <c r="A80" s="130" t="s">
        <v>194</v>
      </c>
      <c r="B80" s="130"/>
      <c r="C80" s="130"/>
      <c r="D80" s="130"/>
      <c r="E80" s="130"/>
      <c r="F80" s="130"/>
      <c r="G80" s="130"/>
    </row>
    <row r="81" spans="1:7" ht="47.25" customHeight="1">
      <c r="A81" s="124" t="s">
        <v>195</v>
      </c>
      <c r="B81" s="124"/>
      <c r="C81" s="124"/>
      <c r="D81" s="124"/>
      <c r="E81" s="124"/>
      <c r="F81" s="124"/>
      <c r="G81" s="124"/>
    </row>
    <row r="82" spans="1:7" ht="33.75" customHeight="1">
      <c r="A82" s="130" t="s">
        <v>196</v>
      </c>
      <c r="B82" s="130"/>
      <c r="C82" s="130"/>
      <c r="D82" s="130"/>
      <c r="E82" s="130"/>
      <c r="F82" s="130"/>
      <c r="G82" s="130"/>
    </row>
    <row r="83" spans="1:7" ht="30" customHeight="1">
      <c r="A83" s="130" t="s">
        <v>192</v>
      </c>
      <c r="B83" s="130"/>
      <c r="C83" s="130"/>
      <c r="D83" s="130"/>
      <c r="E83" s="130"/>
      <c r="F83" s="130"/>
      <c r="G83" s="130"/>
    </row>
    <row r="84" spans="1:7" ht="81.75" customHeight="1">
      <c r="A84" s="130" t="s">
        <v>197</v>
      </c>
      <c r="B84" s="130"/>
      <c r="C84" s="130"/>
      <c r="D84" s="130"/>
      <c r="E84" s="130"/>
      <c r="F84" s="130"/>
      <c r="G84" s="130"/>
    </row>
    <row r="85" spans="1:7" ht="36.75" customHeight="1">
      <c r="A85" s="130" t="s">
        <v>178</v>
      </c>
      <c r="B85" s="130"/>
      <c r="C85" s="130"/>
      <c r="D85" s="130"/>
      <c r="E85" s="130"/>
      <c r="F85" s="130"/>
      <c r="G85" s="130"/>
    </row>
    <row r="86" spans="1:7" ht="45" customHeight="1">
      <c r="A86" s="130" t="s">
        <v>198</v>
      </c>
      <c r="B86" s="130"/>
      <c r="C86" s="130"/>
      <c r="D86" s="130"/>
      <c r="E86" s="130"/>
      <c r="F86" s="130"/>
      <c r="G86" s="130"/>
    </row>
    <row r="87" spans="1:7" ht="15" customHeight="1">
      <c r="A87" s="124" t="s">
        <v>199</v>
      </c>
      <c r="B87" s="124"/>
      <c r="C87" s="124"/>
      <c r="D87" s="124"/>
      <c r="E87" s="124"/>
      <c r="F87" s="124"/>
      <c r="G87" s="124"/>
    </row>
    <row r="88" spans="1:7" ht="25.5" customHeight="1">
      <c r="A88" s="130" t="s">
        <v>200</v>
      </c>
      <c r="B88" s="130"/>
      <c r="C88" s="130"/>
      <c r="D88" s="130"/>
      <c r="E88" s="130"/>
      <c r="F88" s="130"/>
      <c r="G88" s="130"/>
    </row>
    <row r="89" spans="1:7" ht="30" customHeight="1">
      <c r="A89" s="130" t="s">
        <v>201</v>
      </c>
      <c r="B89" s="130"/>
      <c r="C89" s="130"/>
      <c r="D89" s="130"/>
      <c r="E89" s="130"/>
      <c r="F89" s="130"/>
      <c r="G89" s="130"/>
    </row>
    <row r="90" spans="1:7" ht="67.5" customHeight="1">
      <c r="A90" s="140" t="s">
        <v>202</v>
      </c>
      <c r="B90" s="140"/>
      <c r="C90" s="140"/>
      <c r="D90" s="140"/>
      <c r="E90" s="140"/>
      <c r="F90" s="140"/>
      <c r="G90" s="140"/>
    </row>
    <row r="91" spans="1:7" ht="36.75" customHeight="1">
      <c r="A91" s="130" t="s">
        <v>178</v>
      </c>
      <c r="B91" s="130"/>
      <c r="C91" s="130"/>
      <c r="D91" s="130"/>
      <c r="E91" s="130"/>
      <c r="F91" s="130"/>
      <c r="G91" s="130"/>
    </row>
    <row r="92" spans="1:7" ht="80.25" customHeight="1">
      <c r="A92" s="130" t="s">
        <v>203</v>
      </c>
      <c r="B92" s="130"/>
      <c r="C92" s="130"/>
      <c r="D92" s="130"/>
      <c r="E92" s="130"/>
      <c r="F92" s="130"/>
      <c r="G92" s="130"/>
    </row>
    <row r="93" spans="1:7" ht="15" customHeight="1">
      <c r="A93" s="124" t="s">
        <v>204</v>
      </c>
      <c r="B93" s="124"/>
      <c r="C93" s="124"/>
      <c r="D93" s="124"/>
      <c r="E93" s="124"/>
      <c r="F93" s="124"/>
      <c r="G93" s="124"/>
    </row>
    <row r="94" spans="1:7" ht="33.75" customHeight="1">
      <c r="A94" s="130" t="s">
        <v>205</v>
      </c>
      <c r="B94" s="130"/>
      <c r="C94" s="130"/>
      <c r="D94" s="130"/>
      <c r="E94" s="130"/>
      <c r="F94" s="130"/>
      <c r="G94" s="130"/>
    </row>
    <row r="95" spans="1:7" ht="30" customHeight="1">
      <c r="A95" s="130" t="s">
        <v>201</v>
      </c>
      <c r="B95" s="130"/>
      <c r="C95" s="130"/>
      <c r="D95" s="130"/>
      <c r="E95" s="130"/>
      <c r="F95" s="130"/>
      <c r="G95" s="130"/>
    </row>
    <row r="96" spans="1:7" ht="70.5" customHeight="1">
      <c r="A96" s="130" t="s">
        <v>206</v>
      </c>
      <c r="B96" s="130"/>
      <c r="C96" s="130"/>
      <c r="D96" s="130"/>
      <c r="E96" s="130"/>
      <c r="F96" s="130"/>
      <c r="G96" s="130"/>
    </row>
    <row r="97" spans="1:7" ht="36.75" customHeight="1">
      <c r="A97" s="130" t="s">
        <v>178</v>
      </c>
      <c r="B97" s="130"/>
      <c r="C97" s="130"/>
      <c r="D97" s="130"/>
      <c r="E97" s="130"/>
      <c r="F97" s="130"/>
      <c r="G97" s="130"/>
    </row>
    <row r="98" spans="1:7" ht="50.25" customHeight="1">
      <c r="A98" s="130" t="s">
        <v>198</v>
      </c>
      <c r="B98" s="130"/>
      <c r="C98" s="130"/>
      <c r="D98" s="130"/>
      <c r="E98" s="130"/>
      <c r="F98" s="130"/>
      <c r="G98" s="130"/>
    </row>
    <row r="99" spans="1:7" ht="40.5" customHeight="1">
      <c r="A99" s="124" t="s">
        <v>207</v>
      </c>
      <c r="B99" s="124"/>
      <c r="C99" s="124"/>
      <c r="D99" s="124"/>
      <c r="E99" s="124"/>
      <c r="F99" s="124"/>
      <c r="G99" s="124"/>
    </row>
    <row r="100" spans="1:7" ht="33.75" customHeight="1">
      <c r="A100" s="130" t="s">
        <v>208</v>
      </c>
      <c r="B100" s="130"/>
      <c r="C100" s="130"/>
      <c r="D100" s="130"/>
      <c r="E100" s="130"/>
      <c r="F100" s="130"/>
      <c r="G100" s="130"/>
    </row>
    <row r="101" spans="1:7" ht="30" customHeight="1">
      <c r="A101" s="130" t="s">
        <v>192</v>
      </c>
      <c r="B101" s="130"/>
      <c r="C101" s="130"/>
      <c r="D101" s="130"/>
      <c r="E101" s="130"/>
      <c r="F101" s="130"/>
      <c r="G101" s="130"/>
    </row>
    <row r="102" spans="1:7" ht="85.5" customHeight="1">
      <c r="A102" s="130" t="s">
        <v>209</v>
      </c>
      <c r="B102" s="130"/>
      <c r="C102" s="130"/>
      <c r="D102" s="130"/>
      <c r="E102" s="130"/>
      <c r="F102" s="130"/>
      <c r="G102" s="130"/>
    </row>
    <row r="103" spans="1:7" ht="36.75" customHeight="1">
      <c r="A103" s="130" t="s">
        <v>178</v>
      </c>
      <c r="B103" s="130"/>
      <c r="C103" s="130"/>
      <c r="D103" s="130"/>
      <c r="E103" s="130"/>
      <c r="F103" s="130"/>
      <c r="G103" s="130"/>
    </row>
    <row r="104" spans="1:7" ht="60.75" customHeight="1">
      <c r="A104" s="130" t="s">
        <v>210</v>
      </c>
      <c r="B104" s="130"/>
      <c r="C104" s="130"/>
      <c r="D104" s="130"/>
      <c r="E104" s="130"/>
      <c r="F104" s="130"/>
      <c r="G104" s="130"/>
    </row>
  </sheetData>
  <sheetProtection selectLockedCells="1" selectUnlockedCells="1"/>
  <mergeCells count="99">
    <mergeCell ref="A104:G104"/>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G48"/>
    <mergeCell ref="A49:G49"/>
    <mergeCell ref="A38:G38"/>
    <mergeCell ref="A39:G39"/>
    <mergeCell ref="A40:G40"/>
    <mergeCell ref="A41:G41"/>
    <mergeCell ref="A42:G42"/>
    <mergeCell ref="A43:G43"/>
    <mergeCell ref="A29:A30"/>
    <mergeCell ref="A31:A32"/>
    <mergeCell ref="A33:G33"/>
    <mergeCell ref="A34:G34"/>
    <mergeCell ref="A35:G35"/>
    <mergeCell ref="A36:G37"/>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pageMargins left="0.7875" right="0.7875" top="1.0541666666666667" bottom="1.0541666666666667" header="0.7875" footer="0.7875"/>
  <pageSetup fitToHeight="0" fitToWidth="1" horizontalDpi="600" verticalDpi="600" orientation="portrait" paperSize="8" r:id="rId1"/>
  <headerFooter alignWithMargins="0">
    <oddHeader>&amp;C&amp;"Times New Roman,Regular"&amp;12&amp;A</oddHeader>
    <oddFooter>&amp;C&amp;"Times New Roman,Regular"&amp;12Page &amp;P</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H104"/>
  <sheetViews>
    <sheetView view="pageBreakPreview" zoomScale="62" zoomScaleSheetLayoutView="62" zoomScalePageLayoutView="0" workbookViewId="0" topLeftCell="A3">
      <selection activeCell="C13" sqref="C13"/>
    </sheetView>
  </sheetViews>
  <sheetFormatPr defaultColWidth="8.8515625" defaultRowHeight="12.75"/>
  <cols>
    <col min="1" max="1" width="30.421875" style="1" customWidth="1"/>
    <col min="2" max="2" width="7.8515625" style="1" customWidth="1"/>
    <col min="3" max="6" width="13.57421875" style="1" customWidth="1"/>
    <col min="7" max="7" width="23.8515625" style="1" customWidth="1"/>
    <col min="8" max="8" width="29.421875" style="1" customWidth="1"/>
    <col min="9" max="16384" width="8.8515625" style="1" customWidth="1"/>
  </cols>
  <sheetData>
    <row r="1" spans="1:7" ht="85.5" customHeight="1">
      <c r="A1" s="110" t="s">
        <v>150</v>
      </c>
      <c r="B1" s="110"/>
      <c r="C1" s="110"/>
      <c r="D1" s="110"/>
      <c r="E1" s="110"/>
      <c r="F1" s="110"/>
      <c r="G1" s="110"/>
    </row>
    <row r="2" spans="1:7" ht="21" customHeight="1">
      <c r="A2" s="111" t="s">
        <v>151</v>
      </c>
      <c r="B2" s="111"/>
      <c r="C2" s="111"/>
      <c r="D2" s="111"/>
      <c r="E2" s="111"/>
      <c r="F2" s="111"/>
      <c r="G2" s="111"/>
    </row>
    <row r="3" spans="1:7" ht="30.75" customHeight="1">
      <c r="A3" s="112" t="s">
        <v>49</v>
      </c>
      <c r="B3" s="112"/>
      <c r="C3" s="112"/>
      <c r="D3" s="112"/>
      <c r="E3" s="112"/>
      <c r="F3" s="112"/>
      <c r="G3" s="112"/>
    </row>
    <row r="4" spans="1:7" ht="15">
      <c r="A4" s="115" t="s">
        <v>3</v>
      </c>
      <c r="B4" s="115"/>
      <c r="C4" s="114"/>
      <c r="D4" s="114"/>
      <c r="E4" s="114"/>
      <c r="F4" s="114"/>
      <c r="G4" s="114"/>
    </row>
    <row r="5" spans="1:7" ht="15" customHeight="1">
      <c r="A5" s="115" t="s">
        <v>4</v>
      </c>
      <c r="B5" s="115"/>
      <c r="C5" s="116"/>
      <c r="D5" s="116"/>
      <c r="E5" s="116"/>
      <c r="F5" s="116"/>
      <c r="G5" s="116"/>
    </row>
    <row r="6" spans="1:7" ht="15" customHeight="1">
      <c r="A6" s="117" t="s">
        <v>5</v>
      </c>
      <c r="B6" s="117"/>
      <c r="C6" s="117"/>
      <c r="D6" s="117"/>
      <c r="E6" s="117"/>
      <c r="F6" s="117"/>
      <c r="G6" s="117"/>
    </row>
    <row r="7" spans="1:7" ht="15" customHeight="1">
      <c r="A7" s="118" t="s">
        <v>6</v>
      </c>
      <c r="B7" s="118"/>
      <c r="C7" s="119"/>
      <c r="D7" s="119"/>
      <c r="E7" s="119"/>
      <c r="F7" s="119"/>
      <c r="G7" s="119"/>
    </row>
    <row r="8" spans="1:7" ht="15" customHeight="1">
      <c r="A8" s="118" t="s">
        <v>7</v>
      </c>
      <c r="B8" s="118"/>
      <c r="C8" s="120"/>
      <c r="D8" s="120"/>
      <c r="E8" s="120"/>
      <c r="F8" s="120"/>
      <c r="G8" s="120"/>
    </row>
    <row r="9" spans="1:7" ht="15" customHeight="1">
      <c r="A9" s="118" t="s">
        <v>8</v>
      </c>
      <c r="B9" s="118"/>
      <c r="C9" s="121"/>
      <c r="D9" s="121"/>
      <c r="E9" s="121"/>
      <c r="F9" s="121"/>
      <c r="G9" s="121"/>
    </row>
    <row r="10" spans="1:7" ht="15" customHeight="1">
      <c r="A10" s="137"/>
      <c r="B10" s="137"/>
      <c r="C10" s="3" t="s">
        <v>9</v>
      </c>
      <c r="D10" s="3" t="s">
        <v>10</v>
      </c>
      <c r="E10" s="3" t="s">
        <v>11</v>
      </c>
      <c r="F10" s="3" t="s">
        <v>12</v>
      </c>
      <c r="G10" s="123" t="s">
        <v>13</v>
      </c>
    </row>
    <row r="11" spans="1:7" ht="15">
      <c r="A11" s="137"/>
      <c r="B11" s="137"/>
      <c r="C11" s="36" t="s">
        <v>14</v>
      </c>
      <c r="D11" s="36" t="s">
        <v>14</v>
      </c>
      <c r="E11" s="36" t="s">
        <v>14</v>
      </c>
      <c r="F11" s="36" t="s">
        <v>14</v>
      </c>
      <c r="G11" s="123"/>
    </row>
    <row r="12" spans="1:7" ht="15">
      <c r="A12" s="117" t="s">
        <v>15</v>
      </c>
      <c r="B12" s="117"/>
      <c r="C12" s="117"/>
      <c r="D12" s="117"/>
      <c r="E12" s="117"/>
      <c r="F12" s="117"/>
      <c r="G12" s="117"/>
    </row>
    <row r="13" spans="1:7" ht="38.25" customHeight="1">
      <c r="A13" s="43" t="s">
        <v>71</v>
      </c>
      <c r="B13" s="2" t="s">
        <v>17</v>
      </c>
      <c r="C13" s="38"/>
      <c r="D13" s="38"/>
      <c r="E13" s="38"/>
      <c r="F13" s="38"/>
      <c r="G13" s="8"/>
    </row>
    <row r="14" spans="1:7" ht="20.25" customHeight="1">
      <c r="A14" s="126" t="s">
        <v>72</v>
      </c>
      <c r="B14" s="6" t="s">
        <v>17</v>
      </c>
      <c r="C14" s="7"/>
      <c r="D14" s="7"/>
      <c r="E14" s="7"/>
      <c r="F14" s="7"/>
      <c r="G14" s="8"/>
    </row>
    <row r="15" spans="1:7" ht="19.5" customHeight="1">
      <c r="A15" s="126"/>
      <c r="B15" s="6" t="s">
        <v>156</v>
      </c>
      <c r="C15" s="20">
        <f>IF(C14=0,"",+C14/C13)</f>
      </c>
      <c r="D15" s="20">
        <f>IF(D14=0,"",+D14/D13)</f>
      </c>
      <c r="E15" s="20">
        <f>IF(E14=0,"",+E14/E13)</f>
      </c>
      <c r="F15" s="20">
        <f>IF(F14=0,"",+F14/F13)</f>
      </c>
      <c r="G15" s="26"/>
    </row>
    <row r="16" spans="1:7" ht="13.5" customHeight="1">
      <c r="A16" s="117" t="s">
        <v>113</v>
      </c>
      <c r="B16" s="117"/>
      <c r="C16" s="117"/>
      <c r="D16" s="117"/>
      <c r="E16" s="117"/>
      <c r="F16" s="117"/>
      <c r="G16" s="117"/>
    </row>
    <row r="17" spans="1:7" ht="24.75" customHeight="1">
      <c r="A17" s="125" t="s">
        <v>52</v>
      </c>
      <c r="B17" s="2" t="s">
        <v>17</v>
      </c>
      <c r="C17" s="12"/>
      <c r="D17" s="12"/>
      <c r="E17" s="12"/>
      <c r="F17" s="12"/>
      <c r="G17" s="8"/>
    </row>
    <row r="18" spans="1:7" ht="26.25" customHeight="1">
      <c r="A18" s="125"/>
      <c r="B18" s="2" t="s">
        <v>156</v>
      </c>
      <c r="C18" s="20">
        <f>IF(C17=0,"",+C17/C13)</f>
      </c>
      <c r="D18" s="20">
        <f>IF(D17=0,"",+D17/D13)</f>
      </c>
      <c r="E18" s="20">
        <f>IF(E17=0,"",+E17/E13)</f>
      </c>
      <c r="F18" s="20">
        <f>IF(F17=0,"",+F17/F13)</f>
      </c>
      <c r="G18" s="26"/>
    </row>
    <row r="19" spans="1:7" ht="24.75" customHeight="1">
      <c r="A19" s="126" t="s">
        <v>53</v>
      </c>
      <c r="B19" s="6" t="s">
        <v>17</v>
      </c>
      <c r="C19" s="24"/>
      <c r="D19" s="24"/>
      <c r="E19" s="24"/>
      <c r="F19" s="24"/>
      <c r="G19" s="8"/>
    </row>
    <row r="20" spans="1:7" ht="26.25" customHeight="1">
      <c r="A20" s="126"/>
      <c r="B20" s="6" t="s">
        <v>156</v>
      </c>
      <c r="C20" s="20">
        <f>IF(C19=0,"",+C19/C13)</f>
      </c>
      <c r="D20" s="20">
        <f>IF(D19=0,"",+D19/D13)</f>
      </c>
      <c r="E20" s="20">
        <f>IF(E19=0,"",+E19/E13)</f>
      </c>
      <c r="F20" s="20">
        <f>IF(F19=0,"",+F19/F13)</f>
      </c>
      <c r="G20" s="26"/>
    </row>
    <row r="21" spans="1:7" ht="13.5" customHeight="1">
      <c r="A21" s="117" t="s">
        <v>31</v>
      </c>
      <c r="B21" s="117"/>
      <c r="C21" s="117"/>
      <c r="D21" s="117"/>
      <c r="E21" s="117"/>
      <c r="F21" s="117"/>
      <c r="G21" s="117"/>
    </row>
    <row r="22" spans="1:7" ht="22.5" customHeight="1">
      <c r="A22" s="124" t="s">
        <v>158</v>
      </c>
      <c r="B22" s="2" t="s">
        <v>17</v>
      </c>
      <c r="C22" s="39">
        <f>+C13-(C17+C19)</f>
        <v>0</v>
      </c>
      <c r="D22" s="39">
        <f>+D13-(D17+D19)</f>
        <v>0</v>
      </c>
      <c r="E22" s="39">
        <f>+E13-(E17+E19)</f>
        <v>0</v>
      </c>
      <c r="F22" s="39">
        <f>+F13-(F17+F19)</f>
        <v>0</v>
      </c>
      <c r="G22" s="8"/>
    </row>
    <row r="23" spans="1:7" ht="18.75" customHeight="1">
      <c r="A23" s="124"/>
      <c r="B23" s="2" t="s">
        <v>156</v>
      </c>
      <c r="C23" s="20">
        <f>IF(C22=0,"",+C22/C13)</f>
      </c>
      <c r="D23" s="20">
        <f>IF(D22=0,"",+D22/D13)</f>
      </c>
      <c r="E23" s="20">
        <f>IF(E22=0,"",+E22/E13)</f>
      </c>
      <c r="F23" s="20">
        <f>IF(F22=0,"",+F22/F13)</f>
      </c>
      <c r="G23" s="26"/>
    </row>
    <row r="24" spans="1:7" ht="15">
      <c r="A24" s="127" t="s">
        <v>55</v>
      </c>
      <c r="B24" s="127"/>
      <c r="C24" s="127"/>
      <c r="D24" s="127"/>
      <c r="E24" s="127"/>
      <c r="F24" s="127"/>
      <c r="G24" s="127"/>
    </row>
    <row r="25" spans="1:7" ht="18.75" customHeight="1">
      <c r="A25" s="128" t="s">
        <v>56</v>
      </c>
      <c r="B25" s="23" t="s">
        <v>17</v>
      </c>
      <c r="C25" s="12"/>
      <c r="D25" s="12"/>
      <c r="E25" s="12"/>
      <c r="F25" s="12"/>
      <c r="G25" s="8"/>
    </row>
    <row r="26" spans="1:7" ht="21.75" customHeight="1">
      <c r="A26" s="128"/>
      <c r="B26" s="23" t="s">
        <v>156</v>
      </c>
      <c r="C26" s="25">
        <f>IF(C25=0,"",+C25/C13)</f>
      </c>
      <c r="D26" s="25">
        <f>IF(D25=0,"",+D25/D13)</f>
      </c>
      <c r="E26" s="25">
        <f>IF(E25=0,"",+E25/E13)</f>
      </c>
      <c r="F26" s="25">
        <f>IF(F25=0,"",+F25/F13)</f>
      </c>
      <c r="G26" s="26"/>
    </row>
    <row r="27" spans="1:8" ht="25.5" customHeight="1">
      <c r="A27" s="129" t="s">
        <v>159</v>
      </c>
      <c r="B27" s="27" t="s">
        <v>17</v>
      </c>
      <c r="C27" s="40">
        <f>+C25+C17+C19</f>
        <v>0</v>
      </c>
      <c r="D27" s="40">
        <f>+D25+D17+D19</f>
        <v>0</v>
      </c>
      <c r="E27" s="40">
        <f>+E25+E17+E19</f>
        <v>0</v>
      </c>
      <c r="F27" s="40">
        <f>+F25+F17+F19</f>
        <v>0</v>
      </c>
      <c r="G27" s="57"/>
      <c r="H27" s="67"/>
    </row>
    <row r="28" spans="1:7" ht="25.5" customHeight="1">
      <c r="A28" s="129"/>
      <c r="B28" s="27" t="s">
        <v>156</v>
      </c>
      <c r="C28" s="30">
        <f>IF(C27=0,"",+C27/C13)</f>
      </c>
      <c r="D28" s="30">
        <f>IF(D27=0,"",+D27/D13)</f>
      </c>
      <c r="E28" s="30">
        <f>IF(E27=0,"",+E27/E13)</f>
      </c>
      <c r="F28" s="30">
        <f>IF(F27=0,"",+F27/F13)</f>
      </c>
      <c r="G28" s="26"/>
    </row>
    <row r="29" spans="1:7" ht="17.25" customHeight="1">
      <c r="A29" s="128" t="s">
        <v>58</v>
      </c>
      <c r="B29" s="23" t="s">
        <v>17</v>
      </c>
      <c r="C29" s="18"/>
      <c r="D29" s="22"/>
      <c r="E29" s="22"/>
      <c r="F29" s="22"/>
      <c r="G29" s="32"/>
    </row>
    <row r="30" spans="1:7" ht="16.5" customHeight="1">
      <c r="A30" s="128"/>
      <c r="B30" s="23" t="s">
        <v>156</v>
      </c>
      <c r="C30" s="25">
        <f>IF(C29=0,"",+C29/C13)</f>
      </c>
      <c r="D30" s="25">
        <f>IF(D29=0,"",+D29/D13)</f>
      </c>
      <c r="E30" s="25">
        <f>IF(E29=0,"",+E29/E13)</f>
      </c>
      <c r="F30" s="25">
        <f>IF(F29=0,"",+F29/F13)</f>
      </c>
      <c r="G30" s="26"/>
    </row>
    <row r="31" spans="1:7" ht="19.5" customHeight="1">
      <c r="A31" s="129" t="s">
        <v>160</v>
      </c>
      <c r="B31" s="33" t="s">
        <v>17</v>
      </c>
      <c r="C31" s="40">
        <f>+C27+C29</f>
        <v>0</v>
      </c>
      <c r="D31" s="40">
        <f>+D27+D29</f>
        <v>0</v>
      </c>
      <c r="E31" s="40">
        <f>+E27+E29</f>
        <v>0</v>
      </c>
      <c r="F31" s="40">
        <f>+F27+F29</f>
        <v>0</v>
      </c>
      <c r="G31" s="32"/>
    </row>
    <row r="32" spans="1:7" ht="43.5" customHeight="1">
      <c r="A32" s="129"/>
      <c r="B32" s="33" t="s">
        <v>156</v>
      </c>
      <c r="C32" s="30">
        <f>IF(C31=0,"",+C31/C13)</f>
      </c>
      <c r="D32" s="30">
        <f>IF(D31=0,"",+D31/D13)</f>
      </c>
      <c r="E32" s="30">
        <f>IF(E31=0,"",+E31/E13)</f>
      </c>
      <c r="F32" s="30">
        <f>IF(F31=0,"",+F31/F13)</f>
      </c>
      <c r="G32" s="26"/>
    </row>
    <row r="33" spans="1:7" s="70" customFormat="1" ht="15" customHeight="1">
      <c r="A33" s="147" t="s">
        <v>161</v>
      </c>
      <c r="B33" s="147"/>
      <c r="C33" s="147"/>
      <c r="D33" s="147"/>
      <c r="E33" s="147"/>
      <c r="F33" s="147"/>
      <c r="G33" s="147"/>
    </row>
    <row r="34" spans="1:7" ht="13.5" customHeight="1">
      <c r="A34" s="134" t="s">
        <v>162</v>
      </c>
      <c r="B34" s="134"/>
      <c r="C34" s="134"/>
      <c r="D34" s="134"/>
      <c r="E34" s="134"/>
      <c r="F34" s="134"/>
      <c r="G34" s="134"/>
    </row>
    <row r="35" spans="1:7" ht="15" customHeight="1">
      <c r="A35" s="135" t="s">
        <v>163</v>
      </c>
      <c r="B35" s="135"/>
      <c r="C35" s="135"/>
      <c r="D35" s="135"/>
      <c r="E35" s="135"/>
      <c r="F35" s="135"/>
      <c r="G35" s="135"/>
    </row>
    <row r="36" spans="1:7" ht="13.5" customHeight="1">
      <c r="A36" s="124" t="s">
        <v>164</v>
      </c>
      <c r="B36" s="124"/>
      <c r="C36" s="124"/>
      <c r="D36" s="124"/>
      <c r="E36" s="124"/>
      <c r="F36" s="124"/>
      <c r="G36" s="124"/>
    </row>
    <row r="37" spans="1:7" ht="86.25" customHeight="1">
      <c r="A37" s="124"/>
      <c r="B37" s="124"/>
      <c r="C37" s="124"/>
      <c r="D37" s="124"/>
      <c r="E37" s="124"/>
      <c r="F37" s="124"/>
      <c r="G37" s="124"/>
    </row>
    <row r="38" spans="1:7" ht="13.5" customHeight="1">
      <c r="A38" s="148" t="s">
        <v>165</v>
      </c>
      <c r="B38" s="148"/>
      <c r="C38" s="148"/>
      <c r="D38" s="148"/>
      <c r="E38" s="148"/>
      <c r="F38" s="148"/>
      <c r="G38" s="148"/>
    </row>
    <row r="39" spans="1:7" ht="13.5" customHeight="1">
      <c r="A39" s="113" t="s">
        <v>166</v>
      </c>
      <c r="B39" s="113"/>
      <c r="C39" s="113"/>
      <c r="D39" s="113"/>
      <c r="E39" s="113"/>
      <c r="F39" s="113"/>
      <c r="G39" s="113"/>
    </row>
    <row r="40" spans="1:7" ht="45" customHeight="1">
      <c r="A40" s="130" t="s">
        <v>167</v>
      </c>
      <c r="B40" s="130"/>
      <c r="C40" s="130"/>
      <c r="D40" s="130"/>
      <c r="E40" s="130"/>
      <c r="F40" s="130"/>
      <c r="G40" s="130"/>
    </row>
    <row r="41" spans="1:7" ht="39.75" customHeight="1">
      <c r="A41" s="130" t="s">
        <v>168</v>
      </c>
      <c r="B41" s="130"/>
      <c r="C41" s="130"/>
      <c r="D41" s="130"/>
      <c r="E41" s="130"/>
      <c r="F41" s="130"/>
      <c r="G41" s="130"/>
    </row>
    <row r="42" spans="1:8" ht="81.75" customHeight="1">
      <c r="A42" s="130" t="s">
        <v>169</v>
      </c>
      <c r="B42" s="130"/>
      <c r="C42" s="130"/>
      <c r="D42" s="130"/>
      <c r="E42" s="130"/>
      <c r="F42" s="130"/>
      <c r="G42" s="130"/>
      <c r="H42" s="71"/>
    </row>
    <row r="43" spans="1:7" ht="35.25" customHeight="1">
      <c r="A43" s="130" t="s">
        <v>79</v>
      </c>
      <c r="B43" s="130"/>
      <c r="C43" s="130"/>
      <c r="D43" s="130"/>
      <c r="E43" s="130"/>
      <c r="F43" s="130"/>
      <c r="G43" s="130"/>
    </row>
    <row r="44" spans="1:7" ht="84.75" customHeight="1">
      <c r="A44" s="133" t="s">
        <v>170</v>
      </c>
      <c r="B44" s="133"/>
      <c r="C44" s="133"/>
      <c r="D44" s="133"/>
      <c r="E44" s="133"/>
      <c r="F44" s="133"/>
      <c r="G44" s="133"/>
    </row>
    <row r="45" spans="1:7" ht="13.5" customHeight="1">
      <c r="A45" s="115" t="s">
        <v>171</v>
      </c>
      <c r="B45" s="115"/>
      <c r="C45" s="115"/>
      <c r="D45" s="115"/>
      <c r="E45" s="115"/>
      <c r="F45" s="115"/>
      <c r="G45" s="115"/>
    </row>
    <row r="46" spans="1:7" ht="36" customHeight="1">
      <c r="A46" s="130" t="s">
        <v>172</v>
      </c>
      <c r="B46" s="130"/>
      <c r="C46" s="130"/>
      <c r="D46" s="130"/>
      <c r="E46" s="130"/>
      <c r="F46" s="130"/>
      <c r="G46" s="130"/>
    </row>
    <row r="47" spans="1:7" ht="36" customHeight="1">
      <c r="A47" s="130" t="s">
        <v>173</v>
      </c>
      <c r="B47" s="130"/>
      <c r="C47" s="130"/>
      <c r="D47" s="130"/>
      <c r="E47" s="130"/>
      <c r="F47" s="130"/>
      <c r="G47" s="130"/>
    </row>
    <row r="48" spans="1:7" ht="108.75" customHeight="1">
      <c r="A48" s="130" t="s">
        <v>174</v>
      </c>
      <c r="B48" s="130"/>
      <c r="C48" s="130"/>
      <c r="D48" s="130"/>
      <c r="E48" s="130"/>
      <c r="F48" s="130"/>
      <c r="G48" s="130"/>
    </row>
    <row r="49" spans="1:7" ht="31.5" customHeight="1">
      <c r="A49" s="130" t="s">
        <v>79</v>
      </c>
      <c r="B49" s="130"/>
      <c r="C49" s="130"/>
      <c r="D49" s="130"/>
      <c r="E49" s="130"/>
      <c r="F49" s="130"/>
      <c r="G49" s="130"/>
    </row>
    <row r="50" spans="1:7" ht="51" customHeight="1">
      <c r="A50" s="133" t="s">
        <v>141</v>
      </c>
      <c r="B50" s="133"/>
      <c r="C50" s="133"/>
      <c r="D50" s="133"/>
      <c r="E50" s="133"/>
      <c r="F50" s="133"/>
      <c r="G50" s="133"/>
    </row>
    <row r="51" spans="1:7" ht="15">
      <c r="A51" s="117" t="s">
        <v>137</v>
      </c>
      <c r="B51" s="117"/>
      <c r="C51" s="117"/>
      <c r="D51" s="117"/>
      <c r="E51" s="117"/>
      <c r="F51" s="117"/>
      <c r="G51" s="117"/>
    </row>
    <row r="52" spans="1:7" ht="36" customHeight="1">
      <c r="A52" s="130" t="s">
        <v>175</v>
      </c>
      <c r="B52" s="130"/>
      <c r="C52" s="130"/>
      <c r="D52" s="130"/>
      <c r="E52" s="130"/>
      <c r="F52" s="130"/>
      <c r="G52" s="130"/>
    </row>
    <row r="53" spans="1:7" ht="31.5" customHeight="1">
      <c r="A53" s="130" t="s">
        <v>139</v>
      </c>
      <c r="B53" s="130"/>
      <c r="C53" s="130"/>
      <c r="D53" s="130"/>
      <c r="E53" s="130"/>
      <c r="F53" s="130"/>
      <c r="G53" s="130"/>
    </row>
    <row r="54" spans="1:7" ht="102.75" customHeight="1">
      <c r="A54" s="130" t="s">
        <v>176</v>
      </c>
      <c r="B54" s="130"/>
      <c r="C54" s="130"/>
      <c r="D54" s="130"/>
      <c r="E54" s="130"/>
      <c r="F54" s="130"/>
      <c r="G54" s="130"/>
    </row>
    <row r="55" spans="1:7" ht="33.75" customHeight="1">
      <c r="A55" s="130" t="s">
        <v>79</v>
      </c>
      <c r="B55" s="130"/>
      <c r="C55" s="130"/>
      <c r="D55" s="130"/>
      <c r="E55" s="130"/>
      <c r="F55" s="130"/>
      <c r="G55" s="130"/>
    </row>
    <row r="56" spans="1:7" ht="51.75" customHeight="1">
      <c r="A56" s="133" t="s">
        <v>141</v>
      </c>
      <c r="B56" s="133"/>
      <c r="C56" s="133"/>
      <c r="D56" s="133"/>
      <c r="E56" s="133"/>
      <c r="F56" s="133"/>
      <c r="G56" s="133"/>
    </row>
    <row r="57" spans="1:7" ht="63.75" customHeight="1">
      <c r="A57" s="117" t="s">
        <v>142</v>
      </c>
      <c r="B57" s="117"/>
      <c r="C57" s="117"/>
      <c r="D57" s="117"/>
      <c r="E57" s="117"/>
      <c r="F57" s="117"/>
      <c r="G57" s="117"/>
    </row>
    <row r="58" spans="1:7" ht="45.75" customHeight="1">
      <c r="A58" s="130" t="s">
        <v>177</v>
      </c>
      <c r="B58" s="130"/>
      <c r="C58" s="130"/>
      <c r="D58" s="130"/>
      <c r="E58" s="130"/>
      <c r="F58" s="130"/>
      <c r="G58" s="130"/>
    </row>
    <row r="59" spans="1:7" ht="34.5" customHeight="1">
      <c r="A59" s="130" t="s">
        <v>144</v>
      </c>
      <c r="B59" s="130"/>
      <c r="C59" s="130"/>
      <c r="D59" s="130"/>
      <c r="E59" s="130"/>
      <c r="F59" s="130"/>
      <c r="G59" s="130"/>
    </row>
    <row r="60" spans="1:7" ht="81" customHeight="1">
      <c r="A60" s="130" t="s">
        <v>145</v>
      </c>
      <c r="B60" s="130"/>
      <c r="C60" s="130"/>
      <c r="D60" s="130"/>
      <c r="E60" s="130"/>
      <c r="F60" s="130"/>
      <c r="G60" s="130"/>
    </row>
    <row r="61" spans="1:7" ht="30.75" customHeight="1">
      <c r="A61" s="130" t="s">
        <v>178</v>
      </c>
      <c r="B61" s="130"/>
      <c r="C61" s="130"/>
      <c r="D61" s="130"/>
      <c r="E61" s="130"/>
      <c r="F61" s="130"/>
      <c r="G61" s="130"/>
    </row>
    <row r="62" spans="1:7" ht="47.25" customHeight="1">
      <c r="A62" s="133" t="s">
        <v>179</v>
      </c>
      <c r="B62" s="133"/>
      <c r="C62" s="133"/>
      <c r="D62" s="133"/>
      <c r="E62" s="133"/>
      <c r="F62" s="133"/>
      <c r="G62" s="133"/>
    </row>
    <row r="63" spans="1:7" ht="15" customHeight="1">
      <c r="A63" s="117" t="s">
        <v>180</v>
      </c>
      <c r="B63" s="117"/>
      <c r="C63" s="117"/>
      <c r="D63" s="117"/>
      <c r="E63" s="117"/>
      <c r="F63" s="117"/>
      <c r="G63" s="117"/>
    </row>
    <row r="64" spans="1:7" ht="33.75" customHeight="1">
      <c r="A64" s="130" t="s">
        <v>181</v>
      </c>
      <c r="B64" s="130"/>
      <c r="C64" s="130"/>
      <c r="D64" s="130"/>
      <c r="E64" s="130"/>
      <c r="F64" s="130"/>
      <c r="G64" s="130"/>
    </row>
    <row r="65" spans="1:7" ht="30" customHeight="1">
      <c r="A65" s="130" t="s">
        <v>182</v>
      </c>
      <c r="B65" s="130"/>
      <c r="C65" s="130"/>
      <c r="D65" s="130"/>
      <c r="E65" s="130"/>
      <c r="F65" s="130"/>
      <c r="G65" s="130"/>
    </row>
    <row r="66" spans="1:7" ht="81.75" customHeight="1">
      <c r="A66" s="130" t="s">
        <v>183</v>
      </c>
      <c r="B66" s="130"/>
      <c r="C66" s="130"/>
      <c r="D66" s="130"/>
      <c r="E66" s="130"/>
      <c r="F66" s="130"/>
      <c r="G66" s="130"/>
    </row>
    <row r="67" spans="1:7" ht="36.75" customHeight="1">
      <c r="A67" s="130" t="s">
        <v>178</v>
      </c>
      <c r="B67" s="130"/>
      <c r="C67" s="130"/>
      <c r="D67" s="130"/>
      <c r="E67" s="130"/>
      <c r="F67" s="130"/>
      <c r="G67" s="130"/>
    </row>
    <row r="68" spans="1:7" ht="49.5" customHeight="1">
      <c r="A68" s="133" t="s">
        <v>179</v>
      </c>
      <c r="B68" s="133"/>
      <c r="C68" s="133"/>
      <c r="D68" s="133"/>
      <c r="E68" s="133"/>
      <c r="F68" s="133"/>
      <c r="G68" s="133"/>
    </row>
    <row r="69" spans="1:7" ht="109.5" customHeight="1">
      <c r="A69" s="124" t="s">
        <v>184</v>
      </c>
      <c r="B69" s="124"/>
      <c r="C69" s="124"/>
      <c r="D69" s="124"/>
      <c r="E69" s="124"/>
      <c r="F69" s="124"/>
      <c r="G69" s="124"/>
    </row>
    <row r="70" spans="1:7" ht="27.75" customHeight="1">
      <c r="A70" s="130" t="s">
        <v>185</v>
      </c>
      <c r="B70" s="130"/>
      <c r="C70" s="130"/>
      <c r="D70" s="130"/>
      <c r="E70" s="130"/>
      <c r="F70" s="130"/>
      <c r="G70" s="130"/>
    </row>
    <row r="71" spans="1:7" ht="30" customHeight="1">
      <c r="A71" s="130" t="s">
        <v>186</v>
      </c>
      <c r="B71" s="130"/>
      <c r="C71" s="130"/>
      <c r="D71" s="130"/>
      <c r="E71" s="130"/>
      <c r="F71" s="130"/>
      <c r="G71" s="130"/>
    </row>
    <row r="72" spans="1:7" ht="64.5" customHeight="1">
      <c r="A72" s="140" t="s">
        <v>187</v>
      </c>
      <c r="B72" s="140"/>
      <c r="C72" s="140"/>
      <c r="D72" s="140"/>
      <c r="E72" s="140"/>
      <c r="F72" s="140"/>
      <c r="G72" s="140"/>
    </row>
    <row r="73" spans="1:7" ht="36.75" customHeight="1">
      <c r="A73" s="140" t="s">
        <v>188</v>
      </c>
      <c r="B73" s="140"/>
      <c r="C73" s="140"/>
      <c r="D73" s="140"/>
      <c r="E73" s="140"/>
      <c r="F73" s="140"/>
      <c r="G73" s="140"/>
    </row>
    <row r="74" spans="1:7" ht="125.25" customHeight="1">
      <c r="A74" s="130" t="s">
        <v>189</v>
      </c>
      <c r="B74" s="130"/>
      <c r="C74" s="130"/>
      <c r="D74" s="130"/>
      <c r="E74" s="130"/>
      <c r="F74" s="130"/>
      <c r="G74" s="130"/>
    </row>
    <row r="75" spans="1:7" ht="47.25" customHeight="1">
      <c r="A75" s="124" t="s">
        <v>190</v>
      </c>
      <c r="B75" s="124"/>
      <c r="C75" s="124"/>
      <c r="D75" s="124"/>
      <c r="E75" s="124"/>
      <c r="F75" s="124"/>
      <c r="G75" s="124"/>
    </row>
    <row r="76" spans="1:7" ht="33.75" customHeight="1">
      <c r="A76" s="130" t="s">
        <v>191</v>
      </c>
      <c r="B76" s="130"/>
      <c r="C76" s="130"/>
      <c r="D76" s="130"/>
      <c r="E76" s="130"/>
      <c r="F76" s="130"/>
      <c r="G76" s="130"/>
    </row>
    <row r="77" spans="1:7" ht="30" customHeight="1">
      <c r="A77" s="130" t="s">
        <v>192</v>
      </c>
      <c r="B77" s="130"/>
      <c r="C77" s="130"/>
      <c r="D77" s="130"/>
      <c r="E77" s="130"/>
      <c r="F77" s="130"/>
      <c r="G77" s="130"/>
    </row>
    <row r="78" spans="1:7" ht="97.5" customHeight="1">
      <c r="A78" s="130" t="s">
        <v>193</v>
      </c>
      <c r="B78" s="130"/>
      <c r="C78" s="130"/>
      <c r="D78" s="130"/>
      <c r="E78" s="130"/>
      <c r="F78" s="130"/>
      <c r="G78" s="130"/>
    </row>
    <row r="79" spans="1:7" ht="36.75" customHeight="1">
      <c r="A79" s="130" t="s">
        <v>178</v>
      </c>
      <c r="B79" s="130"/>
      <c r="C79" s="130"/>
      <c r="D79" s="130"/>
      <c r="E79" s="130"/>
      <c r="F79" s="130"/>
      <c r="G79" s="130"/>
    </row>
    <row r="80" spans="1:7" ht="98.25" customHeight="1">
      <c r="A80" s="130" t="s">
        <v>194</v>
      </c>
      <c r="B80" s="130"/>
      <c r="C80" s="130"/>
      <c r="D80" s="130"/>
      <c r="E80" s="130"/>
      <c r="F80" s="130"/>
      <c r="G80" s="130"/>
    </row>
    <row r="81" spans="1:7" ht="47.25" customHeight="1">
      <c r="A81" s="124" t="s">
        <v>195</v>
      </c>
      <c r="B81" s="124"/>
      <c r="C81" s="124"/>
      <c r="D81" s="124"/>
      <c r="E81" s="124"/>
      <c r="F81" s="124"/>
      <c r="G81" s="124"/>
    </row>
    <row r="82" spans="1:7" ht="33.75" customHeight="1">
      <c r="A82" s="130" t="s">
        <v>196</v>
      </c>
      <c r="B82" s="130"/>
      <c r="C82" s="130"/>
      <c r="D82" s="130"/>
      <c r="E82" s="130"/>
      <c r="F82" s="130"/>
      <c r="G82" s="130"/>
    </row>
    <row r="83" spans="1:7" ht="30" customHeight="1">
      <c r="A83" s="130" t="s">
        <v>192</v>
      </c>
      <c r="B83" s="130"/>
      <c r="C83" s="130"/>
      <c r="D83" s="130"/>
      <c r="E83" s="130"/>
      <c r="F83" s="130"/>
      <c r="G83" s="130"/>
    </row>
    <row r="84" spans="1:7" ht="81.75" customHeight="1">
      <c r="A84" s="130" t="s">
        <v>197</v>
      </c>
      <c r="B84" s="130"/>
      <c r="C84" s="130"/>
      <c r="D84" s="130"/>
      <c r="E84" s="130"/>
      <c r="F84" s="130"/>
      <c r="G84" s="130"/>
    </row>
    <row r="85" spans="1:7" ht="36.75" customHeight="1">
      <c r="A85" s="130" t="s">
        <v>178</v>
      </c>
      <c r="B85" s="130"/>
      <c r="C85" s="130"/>
      <c r="D85" s="130"/>
      <c r="E85" s="130"/>
      <c r="F85" s="130"/>
      <c r="G85" s="130"/>
    </row>
    <row r="86" spans="1:7" ht="45" customHeight="1">
      <c r="A86" s="130" t="s">
        <v>198</v>
      </c>
      <c r="B86" s="130"/>
      <c r="C86" s="130"/>
      <c r="D86" s="130"/>
      <c r="E86" s="130"/>
      <c r="F86" s="130"/>
      <c r="G86" s="130"/>
    </row>
    <row r="87" spans="1:7" ht="15" customHeight="1">
      <c r="A87" s="124" t="s">
        <v>199</v>
      </c>
      <c r="B87" s="124"/>
      <c r="C87" s="124"/>
      <c r="D87" s="124"/>
      <c r="E87" s="124"/>
      <c r="F87" s="124"/>
      <c r="G87" s="124"/>
    </row>
    <row r="88" spans="1:7" ht="25.5" customHeight="1">
      <c r="A88" s="130" t="s">
        <v>200</v>
      </c>
      <c r="B88" s="130"/>
      <c r="C88" s="130"/>
      <c r="D88" s="130"/>
      <c r="E88" s="130"/>
      <c r="F88" s="130"/>
      <c r="G88" s="130"/>
    </row>
    <row r="89" spans="1:7" ht="30" customHeight="1">
      <c r="A89" s="130" t="s">
        <v>201</v>
      </c>
      <c r="B89" s="130"/>
      <c r="C89" s="130"/>
      <c r="D89" s="130"/>
      <c r="E89" s="130"/>
      <c r="F89" s="130"/>
      <c r="G89" s="130"/>
    </row>
    <row r="90" spans="1:7" ht="67.5" customHeight="1">
      <c r="A90" s="140" t="s">
        <v>202</v>
      </c>
      <c r="B90" s="140"/>
      <c r="C90" s="140"/>
      <c r="D90" s="140"/>
      <c r="E90" s="140"/>
      <c r="F90" s="140"/>
      <c r="G90" s="140"/>
    </row>
    <row r="91" spans="1:7" ht="36.75" customHeight="1">
      <c r="A91" s="130" t="s">
        <v>178</v>
      </c>
      <c r="B91" s="130"/>
      <c r="C91" s="130"/>
      <c r="D91" s="130"/>
      <c r="E91" s="130"/>
      <c r="F91" s="130"/>
      <c r="G91" s="130"/>
    </row>
    <row r="92" spans="1:7" ht="80.25" customHeight="1">
      <c r="A92" s="130" t="s">
        <v>203</v>
      </c>
      <c r="B92" s="130"/>
      <c r="C92" s="130"/>
      <c r="D92" s="130"/>
      <c r="E92" s="130"/>
      <c r="F92" s="130"/>
      <c r="G92" s="130"/>
    </row>
    <row r="93" spans="1:7" ht="15" customHeight="1">
      <c r="A93" s="124" t="s">
        <v>204</v>
      </c>
      <c r="B93" s="124"/>
      <c r="C93" s="124"/>
      <c r="D93" s="124"/>
      <c r="E93" s="124"/>
      <c r="F93" s="124"/>
      <c r="G93" s="124"/>
    </row>
    <row r="94" spans="1:7" ht="33.75" customHeight="1">
      <c r="A94" s="130" t="s">
        <v>205</v>
      </c>
      <c r="B94" s="130"/>
      <c r="C94" s="130"/>
      <c r="D94" s="130"/>
      <c r="E94" s="130"/>
      <c r="F94" s="130"/>
      <c r="G94" s="130"/>
    </row>
    <row r="95" spans="1:7" ht="30" customHeight="1">
      <c r="A95" s="130" t="s">
        <v>201</v>
      </c>
      <c r="B95" s="130"/>
      <c r="C95" s="130"/>
      <c r="D95" s="130"/>
      <c r="E95" s="130"/>
      <c r="F95" s="130"/>
      <c r="G95" s="130"/>
    </row>
    <row r="96" spans="1:7" ht="70.5" customHeight="1">
      <c r="A96" s="130" t="s">
        <v>206</v>
      </c>
      <c r="B96" s="130"/>
      <c r="C96" s="130"/>
      <c r="D96" s="130"/>
      <c r="E96" s="130"/>
      <c r="F96" s="130"/>
      <c r="G96" s="130"/>
    </row>
    <row r="97" spans="1:7" ht="36.75" customHeight="1">
      <c r="A97" s="130" t="s">
        <v>178</v>
      </c>
      <c r="B97" s="130"/>
      <c r="C97" s="130"/>
      <c r="D97" s="130"/>
      <c r="E97" s="130"/>
      <c r="F97" s="130"/>
      <c r="G97" s="130"/>
    </row>
    <row r="98" spans="1:7" ht="50.25" customHeight="1">
      <c r="A98" s="130" t="s">
        <v>198</v>
      </c>
      <c r="B98" s="130"/>
      <c r="C98" s="130"/>
      <c r="D98" s="130"/>
      <c r="E98" s="130"/>
      <c r="F98" s="130"/>
      <c r="G98" s="130"/>
    </row>
    <row r="99" spans="1:7" ht="40.5" customHeight="1">
      <c r="A99" s="124" t="s">
        <v>207</v>
      </c>
      <c r="B99" s="124"/>
      <c r="C99" s="124"/>
      <c r="D99" s="124"/>
      <c r="E99" s="124"/>
      <c r="F99" s="124"/>
      <c r="G99" s="124"/>
    </row>
    <row r="100" spans="1:7" ht="33.75" customHeight="1">
      <c r="A100" s="130" t="s">
        <v>208</v>
      </c>
      <c r="B100" s="130"/>
      <c r="C100" s="130"/>
      <c r="D100" s="130"/>
      <c r="E100" s="130"/>
      <c r="F100" s="130"/>
      <c r="G100" s="130"/>
    </row>
    <row r="101" spans="1:7" ht="30" customHeight="1">
      <c r="A101" s="130" t="s">
        <v>192</v>
      </c>
      <c r="B101" s="130"/>
      <c r="C101" s="130"/>
      <c r="D101" s="130"/>
      <c r="E101" s="130"/>
      <c r="F101" s="130"/>
      <c r="G101" s="130"/>
    </row>
    <row r="102" spans="1:7" ht="85.5" customHeight="1">
      <c r="A102" s="130" t="s">
        <v>209</v>
      </c>
      <c r="B102" s="130"/>
      <c r="C102" s="130"/>
      <c r="D102" s="130"/>
      <c r="E102" s="130"/>
      <c r="F102" s="130"/>
      <c r="G102" s="130"/>
    </row>
    <row r="103" spans="1:7" ht="36.75" customHeight="1">
      <c r="A103" s="130" t="s">
        <v>178</v>
      </c>
      <c r="B103" s="130"/>
      <c r="C103" s="130"/>
      <c r="D103" s="130"/>
      <c r="E103" s="130"/>
      <c r="F103" s="130"/>
      <c r="G103" s="130"/>
    </row>
    <row r="104" spans="1:7" ht="60.75" customHeight="1">
      <c r="A104" s="130" t="s">
        <v>210</v>
      </c>
      <c r="B104" s="130"/>
      <c r="C104" s="130"/>
      <c r="D104" s="130"/>
      <c r="E104" s="130"/>
      <c r="F104" s="130"/>
      <c r="G104" s="130"/>
    </row>
  </sheetData>
  <sheetProtection selectLockedCells="1" selectUnlockedCells="1"/>
  <mergeCells count="99">
    <mergeCell ref="A104:G104"/>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G48"/>
    <mergeCell ref="A49:G49"/>
    <mergeCell ref="A38:G38"/>
    <mergeCell ref="A39:G39"/>
    <mergeCell ref="A40:G40"/>
    <mergeCell ref="A41:G41"/>
    <mergeCell ref="A42:G42"/>
    <mergeCell ref="A43:G43"/>
    <mergeCell ref="A29:A30"/>
    <mergeCell ref="A31:A32"/>
    <mergeCell ref="A33:G33"/>
    <mergeCell ref="A34:G34"/>
    <mergeCell ref="A35:G35"/>
    <mergeCell ref="A36:G37"/>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horizontalCentered="1"/>
  <pageMargins left="0.31527777777777777" right="0.31527777777777777" top="0.7486111111111111" bottom="0.7479166666666667" header="0.31527777777777777" footer="0.31527777777777777"/>
  <pageSetup fitToHeight="0" fitToWidth="1" horizontalDpi="300" verticalDpi="300" orientation="portrait" paperSize="9" scale="85" r:id="rId1"/>
  <headerFooter alignWithMargins="0">
    <oddHeader>&amp;R&amp;11 10 March 2014</oddHeader>
    <oddFooter>&amp;L&amp;F&amp;C&amp;A&amp;R&amp;P/&amp;N</oddFooter>
  </headerFooter>
  <rowBreaks count="1" manualBreakCount="1">
    <brk id="34"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T72"/>
  <sheetViews>
    <sheetView view="pageBreakPreview" zoomScale="62" zoomScaleSheetLayoutView="62" zoomScalePageLayoutView="0" workbookViewId="0" topLeftCell="A6">
      <selection activeCell="A1" sqref="A1"/>
    </sheetView>
  </sheetViews>
  <sheetFormatPr defaultColWidth="8.8515625" defaultRowHeight="12.75"/>
  <cols>
    <col min="1" max="1" width="35.140625" style="1" customWidth="1"/>
    <col min="2" max="2" width="7.8515625" style="1" customWidth="1"/>
    <col min="3" max="6" width="13.57421875" style="1" customWidth="1"/>
    <col min="7" max="7" width="23.8515625" style="1" customWidth="1"/>
    <col min="8" max="16384" width="8.8515625" style="1" customWidth="1"/>
  </cols>
  <sheetData>
    <row r="1" spans="1:7" ht="86.25" customHeight="1">
      <c r="A1" s="110" t="s">
        <v>107</v>
      </c>
      <c r="B1" s="110"/>
      <c r="C1" s="110"/>
      <c r="D1" s="110"/>
      <c r="E1" s="110"/>
      <c r="F1" s="110"/>
      <c r="G1" s="110"/>
    </row>
    <row r="2" spans="1:7" ht="24" customHeight="1">
      <c r="A2" s="111" t="s">
        <v>108</v>
      </c>
      <c r="B2" s="111"/>
      <c r="C2" s="111"/>
      <c r="D2" s="111"/>
      <c r="E2" s="111"/>
      <c r="F2" s="111"/>
      <c r="G2" s="111"/>
    </row>
    <row r="3" spans="1:7" ht="42" customHeight="1">
      <c r="A3" s="112" t="s">
        <v>49</v>
      </c>
      <c r="B3" s="112"/>
      <c r="C3" s="112"/>
      <c r="D3" s="112"/>
      <c r="E3" s="112"/>
      <c r="F3" s="112"/>
      <c r="G3" s="112"/>
    </row>
    <row r="4" spans="1:7" ht="15">
      <c r="A4" s="113" t="s">
        <v>3</v>
      </c>
      <c r="B4" s="113"/>
      <c r="C4" s="114"/>
      <c r="D4" s="114"/>
      <c r="E4" s="114"/>
      <c r="F4" s="114"/>
      <c r="G4" s="114"/>
    </row>
    <row r="5" spans="1:7" ht="15" customHeight="1">
      <c r="A5" s="115" t="s">
        <v>4</v>
      </c>
      <c r="B5" s="115"/>
      <c r="C5" s="116"/>
      <c r="D5" s="116"/>
      <c r="E5" s="116"/>
      <c r="F5" s="116"/>
      <c r="G5" s="116"/>
    </row>
    <row r="6" spans="1:7" ht="15">
      <c r="A6" s="117" t="s">
        <v>5</v>
      </c>
      <c r="B6" s="117"/>
      <c r="C6" s="117"/>
      <c r="D6" s="117"/>
      <c r="E6" s="117"/>
      <c r="F6" s="117"/>
      <c r="G6" s="117"/>
    </row>
    <row r="7" spans="1:7" ht="15" customHeight="1">
      <c r="A7" s="118" t="s">
        <v>6</v>
      </c>
      <c r="B7" s="118"/>
      <c r="C7" s="119"/>
      <c r="D7" s="119"/>
      <c r="E7" s="119"/>
      <c r="F7" s="119"/>
      <c r="G7" s="119"/>
    </row>
    <row r="8" spans="1:7" ht="15" customHeight="1">
      <c r="A8" s="118" t="s">
        <v>7</v>
      </c>
      <c r="B8" s="118"/>
      <c r="C8" s="120"/>
      <c r="D8" s="120"/>
      <c r="E8" s="120"/>
      <c r="F8" s="120"/>
      <c r="G8" s="120"/>
    </row>
    <row r="9" spans="1:7" ht="15" customHeight="1">
      <c r="A9" s="118" t="s">
        <v>8</v>
      </c>
      <c r="B9" s="118"/>
      <c r="C9" s="121"/>
      <c r="D9" s="121"/>
      <c r="E9" s="121"/>
      <c r="F9" s="121"/>
      <c r="G9" s="121"/>
    </row>
    <row r="10" spans="1:7" ht="15">
      <c r="A10" s="137"/>
      <c r="B10" s="137"/>
      <c r="C10" s="3" t="s">
        <v>9</v>
      </c>
      <c r="D10" s="3" t="s">
        <v>10</v>
      </c>
      <c r="E10" s="3" t="s">
        <v>11</v>
      </c>
      <c r="F10" s="3" t="s">
        <v>12</v>
      </c>
      <c r="G10" s="123" t="s">
        <v>13</v>
      </c>
    </row>
    <row r="11" spans="1:7" ht="17.25" customHeight="1">
      <c r="A11" s="137"/>
      <c r="B11" s="137"/>
      <c r="C11" s="36">
        <v>2015</v>
      </c>
      <c r="D11" s="36">
        <v>2016</v>
      </c>
      <c r="E11" s="36">
        <v>2017</v>
      </c>
      <c r="F11" s="36" t="s">
        <v>14</v>
      </c>
      <c r="G11" s="123"/>
    </row>
    <row r="12" spans="1:7" ht="15">
      <c r="A12" s="117" t="s">
        <v>15</v>
      </c>
      <c r="B12" s="117"/>
      <c r="C12" s="117"/>
      <c r="D12" s="117"/>
      <c r="E12" s="117"/>
      <c r="F12" s="117"/>
      <c r="G12" s="117"/>
    </row>
    <row r="13" spans="1:7" ht="30">
      <c r="A13" s="43" t="s">
        <v>71</v>
      </c>
      <c r="B13" s="2" t="s">
        <v>17</v>
      </c>
      <c r="C13" s="38"/>
      <c r="D13" s="38"/>
      <c r="E13" s="38"/>
      <c r="F13" s="38"/>
      <c r="G13" s="98"/>
    </row>
    <row r="14" spans="1:7" ht="14.25" customHeight="1">
      <c r="A14" s="126" t="s">
        <v>72</v>
      </c>
      <c r="B14" s="6" t="s">
        <v>17</v>
      </c>
      <c r="C14" s="7"/>
      <c r="D14" s="7"/>
      <c r="E14" s="7"/>
      <c r="F14" s="7"/>
      <c r="G14" s="98"/>
    </row>
    <row r="15" spans="1:7" ht="14.25">
      <c r="A15" s="126"/>
      <c r="B15" s="6" t="s">
        <v>18</v>
      </c>
      <c r="C15" s="20">
        <f>IF(C14=0,"",+C14/C13)</f>
      </c>
      <c r="D15" s="20">
        <f>IF(D14=0,"",+D14/D13)</f>
      </c>
      <c r="E15" s="20">
        <f>IF(E14=0,"",+E14/E13)</f>
      </c>
      <c r="F15" s="20">
        <f>IF(F14=0,"",+F14/F13)</f>
      </c>
      <c r="G15" s="99"/>
    </row>
    <row r="16" spans="1:7" ht="15" customHeight="1">
      <c r="A16" s="117" t="s">
        <v>113</v>
      </c>
      <c r="B16" s="117"/>
      <c r="C16" s="117"/>
      <c r="D16" s="117"/>
      <c r="E16" s="117"/>
      <c r="F16" s="117"/>
      <c r="G16" s="117"/>
    </row>
    <row r="17" spans="1:7" ht="19.5" customHeight="1">
      <c r="A17" s="125" t="s">
        <v>52</v>
      </c>
      <c r="B17" s="2" t="s">
        <v>17</v>
      </c>
      <c r="C17" s="12"/>
      <c r="D17" s="24"/>
      <c r="E17" s="24"/>
      <c r="F17" s="24"/>
      <c r="G17" s="8"/>
    </row>
    <row r="18" spans="1:7" ht="19.5" customHeight="1">
      <c r="A18" s="125"/>
      <c r="B18" s="2" t="s">
        <v>18</v>
      </c>
      <c r="C18" s="20">
        <f>IF(C17=0,"",+C17/C13)</f>
      </c>
      <c r="D18" s="20">
        <f>IF(D17=0,"",+D17/D13)</f>
      </c>
      <c r="E18" s="20">
        <f>IF(E17=0,"",+E17/E13)</f>
      </c>
      <c r="F18" s="20">
        <f>IF(F17=0,"",+F17/F13)</f>
      </c>
      <c r="G18" s="99"/>
    </row>
    <row r="19" spans="1:7" ht="21.75" customHeight="1">
      <c r="A19" s="126" t="s">
        <v>53</v>
      </c>
      <c r="B19" s="6" t="s">
        <v>17</v>
      </c>
      <c r="C19" s="24"/>
      <c r="D19" s="24"/>
      <c r="E19" s="24"/>
      <c r="F19" s="24"/>
      <c r="G19" s="8"/>
    </row>
    <row r="20" spans="1:7" ht="44.25" customHeight="1">
      <c r="A20" s="126"/>
      <c r="B20" s="6" t="s">
        <v>18</v>
      </c>
      <c r="C20" s="20">
        <f>IF(C19=0,"",+C19/C13)</f>
      </c>
      <c r="D20" s="20">
        <f>IF(D19=0,"",+D19/D13)</f>
      </c>
      <c r="E20" s="20">
        <f>IF(E19=0,"",+E19/E13)</f>
      </c>
      <c r="F20" s="20">
        <f>IF(F19=0,"",+F19/F13)</f>
      </c>
      <c r="G20" s="56"/>
    </row>
    <row r="21" spans="1:7" ht="15" customHeight="1">
      <c r="A21" s="117" t="s">
        <v>31</v>
      </c>
      <c r="B21" s="117"/>
      <c r="C21" s="117"/>
      <c r="D21" s="117"/>
      <c r="E21" s="117"/>
      <c r="F21" s="117"/>
      <c r="G21" s="117"/>
    </row>
    <row r="22" spans="1:7" ht="20.25" customHeight="1">
      <c r="A22" s="126" t="s">
        <v>54</v>
      </c>
      <c r="B22" s="2" t="s">
        <v>17</v>
      </c>
      <c r="C22" s="39">
        <f>+C13-(C17+C19)</f>
        <v>0</v>
      </c>
      <c r="D22" s="39">
        <f>+D13-(D17+D19)</f>
        <v>0</v>
      </c>
      <c r="E22" s="39">
        <f>+E13-(E17+E19)</f>
        <v>0</v>
      </c>
      <c r="F22" s="39">
        <f>+F13-(F17+F19)</f>
        <v>0</v>
      </c>
      <c r="G22" s="8"/>
    </row>
    <row r="23" spans="1:7" ht="28.5" customHeight="1">
      <c r="A23" s="126"/>
      <c r="B23" s="2" t="s">
        <v>18</v>
      </c>
      <c r="C23" s="20">
        <f>IF(C22=0,"",+C22/C13)</f>
      </c>
      <c r="D23" s="20">
        <f>IF(D22=0,"",+D22/D13)</f>
      </c>
      <c r="E23" s="20">
        <f>IF(E22=0,"",+E22/E13)</f>
      </c>
      <c r="F23" s="20">
        <f>IF(F22=0,"",+F22/F13)</f>
      </c>
      <c r="G23" s="8"/>
    </row>
    <row r="24" spans="1:7" ht="15">
      <c r="A24" s="127" t="s">
        <v>55</v>
      </c>
      <c r="B24" s="127"/>
      <c r="C24" s="127"/>
      <c r="D24" s="127"/>
      <c r="E24" s="127"/>
      <c r="F24" s="127"/>
      <c r="G24" s="127"/>
    </row>
    <row r="25" spans="1:7" ht="19.5" customHeight="1">
      <c r="A25" s="128" t="s">
        <v>224</v>
      </c>
      <c r="B25" s="23" t="s">
        <v>17</v>
      </c>
      <c r="C25" s="12"/>
      <c r="D25" s="24"/>
      <c r="E25" s="24"/>
      <c r="F25" s="24"/>
      <c r="G25" s="8"/>
    </row>
    <row r="26" spans="1:7" ht="19.5" customHeight="1">
      <c r="A26" s="128"/>
      <c r="B26" s="23" t="s">
        <v>18</v>
      </c>
      <c r="C26" s="25">
        <f>IF(C25=0,"",+C25/C13)</f>
      </c>
      <c r="D26" s="25">
        <f>IF(D25=0,"",+D25/D13)</f>
      </c>
      <c r="E26" s="25">
        <f>IF(E25=0,"",+E25/E13)</f>
      </c>
      <c r="F26" s="25">
        <f>IF(F25=0,"",+F25/F13)</f>
      </c>
      <c r="G26" s="32"/>
    </row>
    <row r="27" spans="1:7" ht="26.25" customHeight="1">
      <c r="A27" s="129" t="s">
        <v>57</v>
      </c>
      <c r="B27" s="27" t="s">
        <v>17</v>
      </c>
      <c r="C27" s="40">
        <f>+C25+C17+C19</f>
        <v>0</v>
      </c>
      <c r="D27" s="40">
        <f>+D25+D17+D19</f>
        <v>0</v>
      </c>
      <c r="E27" s="40">
        <f>+E25+E17+E19</f>
        <v>0</v>
      </c>
      <c r="F27" s="40">
        <f>+F25+F17+F19</f>
        <v>0</v>
      </c>
      <c r="G27" s="32"/>
    </row>
    <row r="28" spans="1:7" ht="26.25" customHeight="1">
      <c r="A28" s="129"/>
      <c r="B28" s="27" t="s">
        <v>18</v>
      </c>
      <c r="C28" s="30">
        <f>IF(C27=0,"",+C27/C13)</f>
      </c>
      <c r="D28" s="30">
        <f>IF(D27=0,"",+D27/D13)</f>
      </c>
      <c r="E28" s="30">
        <f>IF(E27=0,"",+E27/E13)</f>
      </c>
      <c r="F28" s="30">
        <f>IF(F27=0,"",+F27/F13)</f>
      </c>
      <c r="G28" s="32"/>
    </row>
    <row r="29" spans="1:7" ht="21" customHeight="1">
      <c r="A29" s="128" t="s">
        <v>58</v>
      </c>
      <c r="B29" s="23" t="s">
        <v>17</v>
      </c>
      <c r="C29" s="58"/>
      <c r="D29" s="59"/>
      <c r="E29" s="59"/>
      <c r="F29" s="59"/>
      <c r="G29" s="32"/>
    </row>
    <row r="30" spans="1:7" ht="21" customHeight="1">
      <c r="A30" s="128"/>
      <c r="B30" s="23" t="s">
        <v>18</v>
      </c>
      <c r="C30" s="25">
        <f>IF(C29=0,"",+C29/C13)</f>
      </c>
      <c r="D30" s="25">
        <f>IF(D29=0,"",+D29/D13)</f>
      </c>
      <c r="E30" s="25">
        <f>IF(E29=0,"",+E29/E13)</f>
      </c>
      <c r="F30" s="25">
        <f>IF(F29=0,"",+F29/F13)</f>
      </c>
      <c r="G30" s="32"/>
    </row>
    <row r="31" spans="1:7" ht="24" customHeight="1">
      <c r="A31" s="129" t="s">
        <v>225</v>
      </c>
      <c r="B31" s="33" t="s">
        <v>17</v>
      </c>
      <c r="C31" s="40">
        <f>+C27+C29</f>
        <v>0</v>
      </c>
      <c r="D31" s="40">
        <f>+D27+D29</f>
        <v>0</v>
      </c>
      <c r="E31" s="40">
        <f>+E27+E29</f>
        <v>0</v>
      </c>
      <c r="F31" s="40">
        <f>+F27+F29</f>
        <v>0</v>
      </c>
      <c r="G31" s="32"/>
    </row>
    <row r="32" spans="1:7" ht="24" customHeight="1">
      <c r="A32" s="129"/>
      <c r="B32" s="33" t="s">
        <v>18</v>
      </c>
      <c r="C32" s="30">
        <f>IF(C31=0,"",+C31/C13)</f>
      </c>
      <c r="D32" s="30">
        <f>IF(D31=0,"",+D31/D13)</f>
      </c>
      <c r="E32" s="30">
        <f>IF(E31=0,"",+E31/E13)</f>
      </c>
      <c r="F32" s="30">
        <f>IF(F31=0,"",+F31/F13)</f>
      </c>
      <c r="G32" s="32"/>
    </row>
    <row r="33" spans="1:7" ht="13.5" customHeight="1">
      <c r="A33" s="134" t="s">
        <v>73</v>
      </c>
      <c r="B33" s="134"/>
      <c r="C33" s="134"/>
      <c r="D33" s="134"/>
      <c r="E33" s="134"/>
      <c r="F33" s="134"/>
      <c r="G33" s="134"/>
    </row>
    <row r="34" spans="1:7" ht="15" customHeight="1">
      <c r="A34" s="135" t="s">
        <v>119</v>
      </c>
      <c r="B34" s="135"/>
      <c r="C34" s="135"/>
      <c r="D34" s="135"/>
      <c r="E34" s="135"/>
      <c r="F34" s="135"/>
      <c r="G34" s="135"/>
    </row>
    <row r="35" spans="1:7" ht="53.25" customHeight="1">
      <c r="A35" s="124" t="s">
        <v>120</v>
      </c>
      <c r="B35" s="124"/>
      <c r="C35" s="124"/>
      <c r="D35" s="124"/>
      <c r="E35" s="124"/>
      <c r="F35" s="124"/>
      <c r="G35" s="124"/>
    </row>
    <row r="36" spans="1:7" ht="19.5" customHeight="1">
      <c r="A36" s="116" t="s">
        <v>121</v>
      </c>
      <c r="B36" s="116"/>
      <c r="C36" s="116"/>
      <c r="D36" s="116"/>
      <c r="E36" s="116"/>
      <c r="F36" s="116"/>
      <c r="G36" s="116"/>
    </row>
    <row r="37" spans="1:7" ht="19.5" customHeight="1">
      <c r="A37" s="113" t="s">
        <v>122</v>
      </c>
      <c r="B37" s="113"/>
      <c r="C37" s="113"/>
      <c r="D37" s="113"/>
      <c r="E37" s="113"/>
      <c r="F37" s="113"/>
      <c r="G37" s="113"/>
    </row>
    <row r="38" spans="1:7" ht="36" customHeight="1">
      <c r="A38" s="130" t="s">
        <v>123</v>
      </c>
      <c r="B38" s="130"/>
      <c r="C38" s="130"/>
      <c r="D38" s="130"/>
      <c r="E38" s="130"/>
      <c r="F38" s="130"/>
      <c r="G38" s="130"/>
    </row>
    <row r="39" spans="1:7" ht="35.25" customHeight="1">
      <c r="A39" s="130" t="s">
        <v>124</v>
      </c>
      <c r="B39" s="130"/>
      <c r="C39" s="130"/>
      <c r="D39" s="130"/>
      <c r="E39" s="130"/>
      <c r="F39" s="130"/>
      <c r="G39" s="130"/>
    </row>
    <row r="40" spans="1:7" ht="90.75" customHeight="1">
      <c r="A40" s="130" t="s">
        <v>125</v>
      </c>
      <c r="B40" s="130"/>
      <c r="C40" s="130"/>
      <c r="D40" s="130"/>
      <c r="E40" s="130"/>
      <c r="F40" s="130"/>
      <c r="G40" s="130"/>
    </row>
    <row r="41" spans="1:7" ht="36" customHeight="1">
      <c r="A41" s="130" t="s">
        <v>79</v>
      </c>
      <c r="B41" s="130"/>
      <c r="C41" s="130"/>
      <c r="D41" s="130"/>
      <c r="E41" s="130"/>
      <c r="F41" s="130"/>
      <c r="G41" s="130"/>
    </row>
    <row r="42" spans="1:7" ht="99.75" customHeight="1">
      <c r="A42" s="130" t="s">
        <v>126</v>
      </c>
      <c r="B42" s="130"/>
      <c r="C42" s="130"/>
      <c r="D42" s="130"/>
      <c r="E42" s="130"/>
      <c r="F42" s="130"/>
      <c r="G42" s="130"/>
    </row>
    <row r="43" spans="1:7" ht="20.25" customHeight="1">
      <c r="A43" s="146" t="s">
        <v>127</v>
      </c>
      <c r="B43" s="146"/>
      <c r="C43" s="146"/>
      <c r="D43" s="146"/>
      <c r="E43" s="146"/>
      <c r="F43" s="146"/>
      <c r="G43" s="146"/>
    </row>
    <row r="44" spans="1:7" ht="38.25" customHeight="1">
      <c r="A44" s="130" t="s">
        <v>128</v>
      </c>
      <c r="B44" s="130"/>
      <c r="C44" s="130"/>
      <c r="D44" s="130"/>
      <c r="E44" s="130"/>
      <c r="F44" s="130"/>
      <c r="G44" s="130"/>
    </row>
    <row r="45" spans="1:7" ht="38.25" customHeight="1">
      <c r="A45" s="130" t="s">
        <v>129</v>
      </c>
      <c r="B45" s="130"/>
      <c r="C45" s="130"/>
      <c r="D45" s="130"/>
      <c r="E45" s="130"/>
      <c r="F45" s="130"/>
      <c r="G45" s="130"/>
    </row>
    <row r="46" spans="1:7" ht="75" customHeight="1">
      <c r="A46" s="130" t="s">
        <v>130</v>
      </c>
      <c r="B46" s="130"/>
      <c r="C46" s="130"/>
      <c r="D46" s="130"/>
      <c r="E46" s="130"/>
      <c r="F46" s="130"/>
      <c r="G46" s="130"/>
    </row>
    <row r="47" spans="1:7" ht="36" customHeight="1">
      <c r="A47" s="130" t="s">
        <v>79</v>
      </c>
      <c r="B47" s="130"/>
      <c r="C47" s="130"/>
      <c r="D47" s="130"/>
      <c r="E47" s="130"/>
      <c r="F47" s="130"/>
      <c r="G47" s="130"/>
    </row>
    <row r="48" spans="1:7" ht="86.25" customHeight="1">
      <c r="A48" s="130" t="s">
        <v>131</v>
      </c>
      <c r="B48" s="130"/>
      <c r="C48" s="130"/>
      <c r="D48" s="130"/>
      <c r="E48" s="130"/>
      <c r="F48" s="130"/>
      <c r="G48" s="130"/>
    </row>
    <row r="49" spans="1:7" ht="21.75" customHeight="1">
      <c r="A49" s="115" t="s">
        <v>132</v>
      </c>
      <c r="B49" s="115"/>
      <c r="C49" s="115"/>
      <c r="D49" s="115"/>
      <c r="E49" s="115"/>
      <c r="F49" s="115"/>
      <c r="G49" s="115"/>
    </row>
    <row r="50" spans="1:7" ht="29.25" customHeight="1">
      <c r="A50" s="130" t="s">
        <v>133</v>
      </c>
      <c r="B50" s="130"/>
      <c r="C50" s="130"/>
      <c r="D50" s="130"/>
      <c r="E50" s="130"/>
      <c r="F50" s="130"/>
      <c r="G50" s="130"/>
    </row>
    <row r="51" spans="1:7" ht="33" customHeight="1">
      <c r="A51" s="130" t="s">
        <v>134</v>
      </c>
      <c r="B51" s="130"/>
      <c r="C51" s="130"/>
      <c r="D51" s="130"/>
      <c r="E51" s="130"/>
      <c r="F51" s="130"/>
      <c r="G51" s="130"/>
    </row>
    <row r="52" spans="1:7" ht="93.75" customHeight="1">
      <c r="A52" s="133" t="s">
        <v>135</v>
      </c>
      <c r="B52" s="133"/>
      <c r="C52" s="133"/>
      <c r="D52" s="133"/>
      <c r="E52" s="133"/>
      <c r="F52" s="133"/>
      <c r="G52" s="133"/>
    </row>
    <row r="53" spans="1:7" ht="40.5" customHeight="1">
      <c r="A53" s="130" t="s">
        <v>79</v>
      </c>
      <c r="B53" s="130"/>
      <c r="C53" s="130"/>
      <c r="D53" s="130"/>
      <c r="E53" s="130"/>
      <c r="F53" s="130"/>
      <c r="G53" s="130"/>
    </row>
    <row r="54" spans="1:7" ht="80.25" customHeight="1">
      <c r="A54" s="130" t="s">
        <v>136</v>
      </c>
      <c r="B54" s="130"/>
      <c r="C54" s="130"/>
      <c r="D54" s="130"/>
      <c r="E54" s="130"/>
      <c r="F54" s="130"/>
      <c r="G54" s="130"/>
    </row>
    <row r="55" spans="1:20" ht="20.25" customHeight="1">
      <c r="A55" s="115" t="s">
        <v>137</v>
      </c>
      <c r="B55" s="115"/>
      <c r="C55" s="115"/>
      <c r="D55" s="115"/>
      <c r="E55" s="115"/>
      <c r="F55" s="115"/>
      <c r="G55" s="115"/>
      <c r="I55" s="45"/>
      <c r="J55" s="45"/>
      <c r="K55" s="45"/>
      <c r="L55" s="45"/>
      <c r="M55" s="45"/>
      <c r="N55" s="45"/>
      <c r="O55" s="45"/>
      <c r="P55" s="45"/>
      <c r="Q55" s="45"/>
      <c r="R55" s="45"/>
      <c r="S55" s="45"/>
      <c r="T55" s="45"/>
    </row>
    <row r="56" spans="1:20" ht="63.75" customHeight="1">
      <c r="A56" s="130" t="s">
        <v>138</v>
      </c>
      <c r="B56" s="130"/>
      <c r="C56" s="130"/>
      <c r="D56" s="130"/>
      <c r="E56" s="130"/>
      <c r="F56" s="130"/>
      <c r="G56" s="130"/>
      <c r="I56" s="45"/>
      <c r="J56" s="45"/>
      <c r="K56" s="45"/>
      <c r="L56" s="45"/>
      <c r="M56" s="45"/>
      <c r="N56" s="45"/>
      <c r="O56" s="45"/>
      <c r="P56" s="45"/>
      <c r="Q56" s="45"/>
      <c r="R56" s="45"/>
      <c r="S56" s="45"/>
      <c r="T56" s="45"/>
    </row>
    <row r="57" spans="1:7" ht="33" customHeight="1">
      <c r="A57" s="130" t="s">
        <v>139</v>
      </c>
      <c r="B57" s="130"/>
      <c r="C57" s="130"/>
      <c r="D57" s="130"/>
      <c r="E57" s="130"/>
      <c r="F57" s="130"/>
      <c r="G57" s="130"/>
    </row>
    <row r="58" spans="1:7" ht="78.75" customHeight="1">
      <c r="A58" s="130" t="s">
        <v>140</v>
      </c>
      <c r="B58" s="130"/>
      <c r="C58" s="130"/>
      <c r="D58" s="130"/>
      <c r="E58" s="130"/>
      <c r="F58" s="130"/>
      <c r="G58" s="130"/>
    </row>
    <row r="59" spans="1:7" ht="30" customHeight="1">
      <c r="A59" s="130" t="s">
        <v>79</v>
      </c>
      <c r="B59" s="130"/>
      <c r="C59" s="130"/>
      <c r="D59" s="130"/>
      <c r="E59" s="130"/>
      <c r="F59" s="130"/>
      <c r="G59" s="130"/>
    </row>
    <row r="60" spans="1:7" ht="51.75" customHeight="1">
      <c r="A60" s="133" t="s">
        <v>141</v>
      </c>
      <c r="B60" s="133"/>
      <c r="C60" s="133"/>
      <c r="D60" s="133"/>
      <c r="E60" s="133"/>
      <c r="F60" s="133"/>
      <c r="G60" s="133"/>
    </row>
    <row r="61" spans="1:7" ht="24.75" customHeight="1">
      <c r="A61" s="115" t="s">
        <v>142</v>
      </c>
      <c r="B61" s="115"/>
      <c r="C61" s="115"/>
      <c r="D61" s="115"/>
      <c r="E61" s="115"/>
      <c r="F61" s="115"/>
      <c r="G61" s="115"/>
    </row>
    <row r="62" spans="1:7" ht="37.5" customHeight="1">
      <c r="A62" s="130" t="s">
        <v>143</v>
      </c>
      <c r="B62" s="130"/>
      <c r="C62" s="130"/>
      <c r="D62" s="130"/>
      <c r="E62" s="130"/>
      <c r="F62" s="130"/>
      <c r="G62" s="130"/>
    </row>
    <row r="63" spans="1:7" ht="37.5" customHeight="1">
      <c r="A63" s="130" t="s">
        <v>144</v>
      </c>
      <c r="B63" s="130"/>
      <c r="C63" s="130"/>
      <c r="D63" s="130"/>
      <c r="E63" s="130"/>
      <c r="F63" s="130"/>
      <c r="G63" s="130"/>
    </row>
    <row r="64" spans="1:7" ht="75.75" customHeight="1">
      <c r="A64" s="130" t="s">
        <v>145</v>
      </c>
      <c r="B64" s="130"/>
      <c r="C64" s="130"/>
      <c r="D64" s="130"/>
      <c r="E64" s="130"/>
      <c r="F64" s="130"/>
      <c r="G64" s="130"/>
    </row>
    <row r="65" spans="1:7" ht="33.75" customHeight="1">
      <c r="A65" s="130" t="s">
        <v>79</v>
      </c>
      <c r="B65" s="130"/>
      <c r="C65" s="130"/>
      <c r="D65" s="130"/>
      <c r="E65" s="130"/>
      <c r="F65" s="130"/>
      <c r="G65" s="130"/>
    </row>
    <row r="66" spans="1:7" ht="54" customHeight="1">
      <c r="A66" s="133" t="s">
        <v>141</v>
      </c>
      <c r="B66" s="133"/>
      <c r="C66" s="133"/>
      <c r="D66" s="133"/>
      <c r="E66" s="133"/>
      <c r="F66" s="133"/>
      <c r="G66" s="133"/>
    </row>
    <row r="67" spans="1:7" ht="20.25" customHeight="1">
      <c r="A67" s="115" t="s">
        <v>146</v>
      </c>
      <c r="B67" s="115"/>
      <c r="C67" s="115"/>
      <c r="D67" s="115"/>
      <c r="E67" s="115"/>
      <c r="F67" s="115"/>
      <c r="G67" s="115"/>
    </row>
    <row r="68" spans="1:7" ht="32.25" customHeight="1">
      <c r="A68" s="130" t="s">
        <v>147</v>
      </c>
      <c r="B68" s="130"/>
      <c r="C68" s="130"/>
      <c r="D68" s="130"/>
      <c r="E68" s="130"/>
      <c r="F68" s="130"/>
      <c r="G68" s="130"/>
    </row>
    <row r="69" spans="1:7" ht="38.25" customHeight="1">
      <c r="A69" s="130" t="s">
        <v>148</v>
      </c>
      <c r="B69" s="130"/>
      <c r="C69" s="130"/>
      <c r="D69" s="130"/>
      <c r="E69" s="130"/>
      <c r="F69" s="130"/>
      <c r="G69" s="130"/>
    </row>
    <row r="70" spans="1:7" ht="78.75" customHeight="1">
      <c r="A70" s="130" t="s">
        <v>149</v>
      </c>
      <c r="B70" s="130"/>
      <c r="C70" s="130"/>
      <c r="D70" s="130"/>
      <c r="E70" s="130"/>
      <c r="F70" s="130"/>
      <c r="G70" s="130"/>
    </row>
    <row r="71" spans="1:7" ht="37.5" customHeight="1">
      <c r="A71" s="130" t="s">
        <v>79</v>
      </c>
      <c r="B71" s="130"/>
      <c r="C71" s="130"/>
      <c r="D71" s="130"/>
      <c r="E71" s="130"/>
      <c r="F71" s="130"/>
      <c r="G71" s="130"/>
    </row>
    <row r="72" spans="1:7" ht="51.75" customHeight="1">
      <c r="A72" s="133" t="s">
        <v>141</v>
      </c>
      <c r="B72" s="133"/>
      <c r="C72" s="133"/>
      <c r="D72" s="133"/>
      <c r="E72" s="133"/>
      <c r="F72" s="133"/>
      <c r="G72" s="133"/>
    </row>
  </sheetData>
  <sheetProtection selectLockedCells="1" selectUnlockedCells="1"/>
  <mergeCells count="68">
    <mergeCell ref="A67:G67"/>
    <mergeCell ref="A68:G68"/>
    <mergeCell ref="A69:G69"/>
    <mergeCell ref="A70:G70"/>
    <mergeCell ref="A71:G71"/>
    <mergeCell ref="A72:G72"/>
    <mergeCell ref="A61:G61"/>
    <mergeCell ref="A62:G62"/>
    <mergeCell ref="A63:G63"/>
    <mergeCell ref="A64:G64"/>
    <mergeCell ref="A65:G65"/>
    <mergeCell ref="A66:G66"/>
    <mergeCell ref="A55:G55"/>
    <mergeCell ref="A56:G56"/>
    <mergeCell ref="A57:G57"/>
    <mergeCell ref="A58:G58"/>
    <mergeCell ref="A59:G59"/>
    <mergeCell ref="A60:G60"/>
    <mergeCell ref="A49:G49"/>
    <mergeCell ref="A50:G50"/>
    <mergeCell ref="A51:G51"/>
    <mergeCell ref="A52:G52"/>
    <mergeCell ref="A53:G53"/>
    <mergeCell ref="A54:G54"/>
    <mergeCell ref="A43:G43"/>
    <mergeCell ref="A44:G44"/>
    <mergeCell ref="A45:G45"/>
    <mergeCell ref="A46:G46"/>
    <mergeCell ref="A47:G47"/>
    <mergeCell ref="A48:G48"/>
    <mergeCell ref="A37:G37"/>
    <mergeCell ref="A38:G38"/>
    <mergeCell ref="A39:G39"/>
    <mergeCell ref="A40:G40"/>
    <mergeCell ref="A41:G41"/>
    <mergeCell ref="A42:G42"/>
    <mergeCell ref="A29:A30"/>
    <mergeCell ref="A31:A32"/>
    <mergeCell ref="A33:G33"/>
    <mergeCell ref="A34:G34"/>
    <mergeCell ref="A35:G35"/>
    <mergeCell ref="A36:G36"/>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horizontalCentered="1"/>
  <pageMargins left="0.31527777777777777" right="0.31527777777777777" top="0.7486111111111111" bottom="0.7479166666666667" header="0.31527777777777777" footer="0.31527777777777777"/>
  <pageSetup fitToHeight="0" fitToWidth="1" horizontalDpi="300" verticalDpi="300" orientation="portrait" paperSize="9" scale="82" r:id="rId1"/>
  <headerFooter alignWithMargins="0">
    <oddHeader>&amp;R&amp;11 10 March 2014</oddHeader>
    <oddFooter>&amp;L&amp;F&amp;C&amp;A&amp;R&amp;P/&amp;N</oddFooter>
  </headerFooter>
  <rowBreaks count="2" manualBreakCount="2">
    <brk id="33" max="255" man="1"/>
    <brk id="53"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G124"/>
  <sheetViews>
    <sheetView view="pageBreakPreview" zoomScale="62" zoomScaleNormal="115" zoomScaleSheetLayoutView="62" zoomScalePageLayoutView="0" workbookViewId="0" topLeftCell="A1">
      <selection activeCell="B28" sqref="B28"/>
    </sheetView>
  </sheetViews>
  <sheetFormatPr defaultColWidth="8.8515625" defaultRowHeight="12.75"/>
  <cols>
    <col min="1" max="1" width="29.7109375" style="1" customWidth="1"/>
    <col min="2" max="2" width="8.8515625" style="1" customWidth="1"/>
    <col min="3" max="4" width="10.00390625" style="1" customWidth="1"/>
    <col min="5" max="6" width="10.140625" style="1" customWidth="1"/>
    <col min="7" max="7" width="36.7109375" style="1" customWidth="1"/>
    <col min="8" max="16384" width="8.8515625" style="1" customWidth="1"/>
  </cols>
  <sheetData>
    <row r="1" spans="1:7" ht="89.25" customHeight="1">
      <c r="A1" s="110" t="s">
        <v>226</v>
      </c>
      <c r="B1" s="110"/>
      <c r="C1" s="110"/>
      <c r="D1" s="110"/>
      <c r="E1" s="110"/>
      <c r="F1" s="110"/>
      <c r="G1" s="110"/>
    </row>
    <row r="2" spans="1:7" ht="18.75">
      <c r="A2" s="111" t="s">
        <v>227</v>
      </c>
      <c r="B2" s="111"/>
      <c r="C2" s="111"/>
      <c r="D2" s="111"/>
      <c r="E2" s="111"/>
      <c r="F2" s="111"/>
      <c r="G2" s="111"/>
    </row>
    <row r="3" spans="1:7" ht="33" customHeight="1">
      <c r="A3" s="112" t="s">
        <v>228</v>
      </c>
      <c r="B3" s="112"/>
      <c r="C3" s="112"/>
      <c r="D3" s="112"/>
      <c r="E3" s="112"/>
      <c r="F3" s="112"/>
      <c r="G3" s="112"/>
    </row>
    <row r="4" spans="1:7" ht="15">
      <c r="A4" s="113" t="s">
        <v>3</v>
      </c>
      <c r="B4" s="113"/>
      <c r="C4" s="114"/>
      <c r="D4" s="114"/>
      <c r="E4" s="114"/>
      <c r="F4" s="114"/>
      <c r="G4" s="114"/>
    </row>
    <row r="5" spans="1:7" ht="15" customHeight="1">
      <c r="A5" s="115" t="s">
        <v>4</v>
      </c>
      <c r="B5" s="115"/>
      <c r="C5" s="116"/>
      <c r="D5" s="116"/>
      <c r="E5" s="116"/>
      <c r="F5" s="116"/>
      <c r="G5" s="116"/>
    </row>
    <row r="6" spans="1:7" ht="30.75" customHeight="1">
      <c r="A6" s="117" t="s">
        <v>5</v>
      </c>
      <c r="B6" s="117"/>
      <c r="C6" s="117"/>
      <c r="D6" s="117"/>
      <c r="E6" s="117"/>
      <c r="F6" s="117"/>
      <c r="G6" s="117"/>
    </row>
    <row r="7" spans="1:7" ht="21.75" customHeight="1">
      <c r="A7" s="118" t="s">
        <v>6</v>
      </c>
      <c r="B7" s="118"/>
      <c r="C7" s="119"/>
      <c r="D7" s="119"/>
      <c r="E7" s="119"/>
      <c r="F7" s="119"/>
      <c r="G7" s="119"/>
    </row>
    <row r="8" spans="1:7" ht="21.75" customHeight="1">
      <c r="A8" s="118" t="s">
        <v>7</v>
      </c>
      <c r="B8" s="118"/>
      <c r="C8" s="120"/>
      <c r="D8" s="120"/>
      <c r="E8" s="120"/>
      <c r="F8" s="120"/>
      <c r="G8" s="120"/>
    </row>
    <row r="9" spans="1:7" ht="21.75" customHeight="1">
      <c r="A9" s="118" t="s">
        <v>8</v>
      </c>
      <c r="B9" s="118"/>
      <c r="C9" s="121"/>
      <c r="D9" s="121"/>
      <c r="E9" s="121"/>
      <c r="F9" s="121"/>
      <c r="G9" s="121"/>
    </row>
    <row r="10" spans="1:7" ht="21.75" customHeight="1">
      <c r="A10" s="137"/>
      <c r="B10" s="137"/>
      <c r="C10" s="3" t="s">
        <v>9</v>
      </c>
      <c r="D10" s="3" t="s">
        <v>10</v>
      </c>
      <c r="E10" s="3" t="s">
        <v>11</v>
      </c>
      <c r="F10" s="3" t="s">
        <v>12</v>
      </c>
      <c r="G10" s="123" t="s">
        <v>13</v>
      </c>
    </row>
    <row r="11" spans="1:7" ht="15">
      <c r="A11" s="137"/>
      <c r="B11" s="137"/>
      <c r="C11" s="36" t="s">
        <v>14</v>
      </c>
      <c r="D11" s="36" t="s">
        <v>14</v>
      </c>
      <c r="E11" s="36" t="s">
        <v>14</v>
      </c>
      <c r="F11" s="36" t="s">
        <v>14</v>
      </c>
      <c r="G11" s="123"/>
    </row>
    <row r="12" spans="1:7" ht="15">
      <c r="A12" s="117" t="s">
        <v>15</v>
      </c>
      <c r="B12" s="117"/>
      <c r="C12" s="117"/>
      <c r="D12" s="117"/>
      <c r="E12" s="117"/>
      <c r="F12" s="117"/>
      <c r="G12" s="117"/>
    </row>
    <row r="13" spans="1:7" ht="30">
      <c r="A13" s="43" t="s">
        <v>71</v>
      </c>
      <c r="B13" s="2" t="s">
        <v>17</v>
      </c>
      <c r="C13" s="38"/>
      <c r="D13" s="38"/>
      <c r="E13" s="38"/>
      <c r="F13" s="38"/>
      <c r="G13" s="98"/>
    </row>
    <row r="14" spans="1:7" ht="14.25" customHeight="1">
      <c r="A14" s="126" t="s">
        <v>72</v>
      </c>
      <c r="B14" s="6" t="s">
        <v>17</v>
      </c>
      <c r="C14" s="7"/>
      <c r="D14" s="7"/>
      <c r="E14" s="7"/>
      <c r="F14" s="7"/>
      <c r="G14" s="98"/>
    </row>
    <row r="15" spans="1:7" ht="14.25">
      <c r="A15" s="126"/>
      <c r="B15" s="6" t="s">
        <v>18</v>
      </c>
      <c r="C15" s="20">
        <f>IF(C14=0,"",+C14/C13)</f>
      </c>
      <c r="D15" s="20">
        <f>IF(D14=0,"",+D14/D13)</f>
      </c>
      <c r="E15" s="20">
        <f>IF(E14=0,"",+E14/E13)</f>
      </c>
      <c r="F15" s="20">
        <f>IF(F14=0,"",+F14/F13)</f>
      </c>
      <c r="G15" s="99"/>
    </row>
    <row r="16" spans="1:7" ht="13.5" customHeight="1">
      <c r="A16" s="117" t="s">
        <v>113</v>
      </c>
      <c r="B16" s="117"/>
      <c r="C16" s="117"/>
      <c r="D16" s="117"/>
      <c r="E16" s="117"/>
      <c r="F16" s="117"/>
      <c r="G16" s="117"/>
    </row>
    <row r="17" spans="1:7" ht="14.25" customHeight="1">
      <c r="A17" s="125" t="s">
        <v>52</v>
      </c>
      <c r="B17" s="2" t="s">
        <v>17</v>
      </c>
      <c r="C17" s="12"/>
      <c r="D17" s="12"/>
      <c r="E17" s="12"/>
      <c r="F17" s="12"/>
      <c r="G17" s="8"/>
    </row>
    <row r="18" spans="1:7" ht="33.75" customHeight="1">
      <c r="A18" s="125"/>
      <c r="B18" s="2" t="s">
        <v>18</v>
      </c>
      <c r="C18" s="20">
        <f>IF(C17=0,"",+C17/C13)</f>
      </c>
      <c r="D18" s="20">
        <f>IF(D17=0,"",+D17/D13)</f>
      </c>
      <c r="E18" s="20">
        <f>IF(E17=0,"",+E17/E13)</f>
      </c>
      <c r="F18" s="20">
        <f>IF(F17=0,"",+F17/F13)</f>
      </c>
      <c r="G18" s="99"/>
    </row>
    <row r="19" spans="1:7" ht="14.25" customHeight="1">
      <c r="A19" s="126" t="s">
        <v>53</v>
      </c>
      <c r="B19" s="6" t="s">
        <v>17</v>
      </c>
      <c r="C19" s="24"/>
      <c r="D19" s="24"/>
      <c r="E19" s="24"/>
      <c r="F19" s="24"/>
      <c r="G19" s="8"/>
    </row>
    <row r="20" spans="1:7" ht="14.25">
      <c r="A20" s="126"/>
      <c r="B20" s="6" t="s">
        <v>18</v>
      </c>
      <c r="C20" s="20">
        <f>IF(C19=0,"",+C19/C13)</f>
      </c>
      <c r="D20" s="20">
        <f>IF(D19=0,"",+D19/D13)</f>
      </c>
      <c r="E20" s="20">
        <f>IF(E19=0,"",+E19/E13)</f>
      </c>
      <c r="F20" s="20">
        <f>IF(F19=0,"",+F19/F13)</f>
      </c>
      <c r="G20" s="26"/>
    </row>
    <row r="21" spans="1:7" ht="13.5" customHeight="1">
      <c r="A21" s="117" t="s">
        <v>31</v>
      </c>
      <c r="B21" s="117"/>
      <c r="C21" s="117"/>
      <c r="D21" s="117"/>
      <c r="E21" s="117"/>
      <c r="F21" s="117"/>
      <c r="G21" s="117"/>
    </row>
    <row r="22" spans="1:7" ht="14.25" customHeight="1">
      <c r="A22" s="126" t="s">
        <v>54</v>
      </c>
      <c r="B22" s="2" t="s">
        <v>17</v>
      </c>
      <c r="C22" s="39">
        <f>+C13-(C17+C19)</f>
        <v>0</v>
      </c>
      <c r="D22" s="39">
        <f>+D13-(D17+D19)</f>
        <v>0</v>
      </c>
      <c r="E22" s="39">
        <f>+E13-(E17+E19)</f>
        <v>0</v>
      </c>
      <c r="F22" s="39">
        <f>+F13-(F17+F19)</f>
        <v>0</v>
      </c>
      <c r="G22" s="8"/>
    </row>
    <row r="23" spans="1:7" ht="14.25">
      <c r="A23" s="126"/>
      <c r="B23" s="2" t="s">
        <v>18</v>
      </c>
      <c r="C23" s="20">
        <f>IF(C22=0,"",+C22/C13)</f>
      </c>
      <c r="D23" s="20">
        <f>IF(D22=0,"",+D22/D13)</f>
      </c>
      <c r="E23" s="20">
        <f>IF(E22=0,"",+E22/E13)</f>
      </c>
      <c r="F23" s="20">
        <f>IF(F22=0,"",+F22/F13)</f>
      </c>
      <c r="G23" s="8"/>
    </row>
    <row r="24" spans="1:7" ht="15">
      <c r="A24" s="127" t="s">
        <v>55</v>
      </c>
      <c r="B24" s="127"/>
      <c r="C24" s="127"/>
      <c r="D24" s="127"/>
      <c r="E24" s="127"/>
      <c r="F24" s="127"/>
      <c r="G24" s="127"/>
    </row>
    <row r="25" spans="1:7" ht="14.25" customHeight="1">
      <c r="A25" s="128" t="s">
        <v>224</v>
      </c>
      <c r="B25" s="23" t="s">
        <v>17</v>
      </c>
      <c r="C25" s="12"/>
      <c r="D25" s="24"/>
      <c r="E25" s="24"/>
      <c r="F25" s="24"/>
      <c r="G25" s="8"/>
    </row>
    <row r="26" spans="1:7" ht="22.5" customHeight="1">
      <c r="A26" s="128"/>
      <c r="B26" s="23" t="s">
        <v>18</v>
      </c>
      <c r="C26" s="25">
        <f>IF(C25=0,"",+C25/C13)</f>
      </c>
      <c r="D26" s="25">
        <f>IF(D25=0,"",+D25/D13)</f>
      </c>
      <c r="E26" s="25">
        <f>IF(E25=0,"",+E25/E13)</f>
      </c>
      <c r="F26" s="25">
        <f>IF(F25=0,"",+F25/F13)</f>
      </c>
      <c r="G26" s="32"/>
    </row>
    <row r="27" spans="1:7" ht="14.25" customHeight="1">
      <c r="A27" s="129" t="s">
        <v>57</v>
      </c>
      <c r="B27" s="27" t="s">
        <v>17</v>
      </c>
      <c r="C27" s="40">
        <f>+C25+C17+C19</f>
        <v>0</v>
      </c>
      <c r="D27" s="40">
        <f>+D25+D17+D19</f>
        <v>0</v>
      </c>
      <c r="E27" s="40">
        <f>+E25+E17+E19</f>
        <v>0</v>
      </c>
      <c r="F27" s="40">
        <f>+F25+F17+F19</f>
        <v>0</v>
      </c>
      <c r="G27" s="32"/>
    </row>
    <row r="28" spans="1:7" ht="33" customHeight="1">
      <c r="A28" s="129"/>
      <c r="B28" s="27" t="s">
        <v>18</v>
      </c>
      <c r="C28" s="30">
        <f>IF(C27=0,"",+C27/C13)</f>
      </c>
      <c r="D28" s="30">
        <f>IF(D27=0,"",+D27/D13)</f>
      </c>
      <c r="E28" s="30">
        <f>IF(E27=0,"",+E27/E13)</f>
      </c>
      <c r="F28" s="30">
        <f>IF(F27=0,"",+F27/F13)</f>
      </c>
      <c r="G28" s="32"/>
    </row>
    <row r="29" spans="1:7" ht="14.25" customHeight="1">
      <c r="A29" s="128" t="s">
        <v>58</v>
      </c>
      <c r="B29" s="23" t="s">
        <v>17</v>
      </c>
      <c r="C29" s="18"/>
      <c r="D29" s="22"/>
      <c r="E29" s="22"/>
      <c r="F29" s="22"/>
      <c r="G29" s="32"/>
    </row>
    <row r="30" spans="1:7" ht="14.25">
      <c r="A30" s="128"/>
      <c r="B30" s="23" t="s">
        <v>18</v>
      </c>
      <c r="C30" s="25">
        <f>IF(C29=0,"",+C29/C13)</f>
      </c>
      <c r="D30" s="25">
        <f>IF(D29=0,"",+D29/D13)</f>
      </c>
      <c r="E30" s="25">
        <f>IF(E29=0,"",+E29/E13)</f>
      </c>
      <c r="F30" s="25">
        <f>IF(F29=0,"",+F29/F13)</f>
      </c>
      <c r="G30" s="32"/>
    </row>
    <row r="31" spans="1:7" ht="24" customHeight="1">
      <c r="A31" s="129" t="s">
        <v>225</v>
      </c>
      <c r="B31" s="33" t="s">
        <v>17</v>
      </c>
      <c r="C31" s="40">
        <f>+C27+C29</f>
        <v>0</v>
      </c>
      <c r="D31" s="40">
        <f>+D27+D29</f>
        <v>0</v>
      </c>
      <c r="E31" s="40">
        <f>+E27+E29</f>
        <v>0</v>
      </c>
      <c r="F31" s="40">
        <f>+F27+F29</f>
        <v>0</v>
      </c>
      <c r="G31" s="32"/>
    </row>
    <row r="32" spans="1:7" ht="33.75" customHeight="1">
      <c r="A32" s="129"/>
      <c r="B32" s="33" t="s">
        <v>18</v>
      </c>
      <c r="C32" s="30">
        <f>IF(C31=0,"",+C31/C13)</f>
      </c>
      <c r="D32" s="30">
        <f>IF(D31=0,"",+D31/D13)</f>
      </c>
      <c r="E32" s="30">
        <f>IF(E31=0,"",+E31/E13)</f>
      </c>
      <c r="F32" s="30">
        <f>IF(F31=0,"",+F31/F13)</f>
      </c>
      <c r="G32" s="32"/>
    </row>
    <row r="33" spans="1:7" ht="13.5" customHeight="1">
      <c r="A33" s="134" t="s">
        <v>73</v>
      </c>
      <c r="B33" s="134"/>
      <c r="C33" s="134"/>
      <c r="D33" s="134"/>
      <c r="E33" s="134"/>
      <c r="F33" s="134"/>
      <c r="G33" s="134"/>
    </row>
    <row r="34" spans="1:7" ht="15" customHeight="1">
      <c r="A34" s="135" t="s">
        <v>229</v>
      </c>
      <c r="B34" s="135"/>
      <c r="C34" s="135"/>
      <c r="D34" s="135"/>
      <c r="E34" s="135"/>
      <c r="F34" s="135"/>
      <c r="G34" s="135"/>
    </row>
    <row r="35" spans="1:7" ht="61.5" customHeight="1">
      <c r="A35" s="165" t="s">
        <v>120</v>
      </c>
      <c r="B35" s="165"/>
      <c r="C35" s="165"/>
      <c r="D35" s="165"/>
      <c r="E35" s="165"/>
      <c r="F35" s="165"/>
      <c r="G35" s="165"/>
    </row>
    <row r="36" spans="1:7" ht="15" customHeight="1">
      <c r="A36" s="116" t="s">
        <v>121</v>
      </c>
      <c r="B36" s="116"/>
      <c r="C36" s="116"/>
      <c r="D36" s="116"/>
      <c r="E36" s="116"/>
      <c r="F36" s="116"/>
      <c r="G36" s="116"/>
    </row>
    <row r="37" spans="1:7" ht="26.25" customHeight="1">
      <c r="A37" s="113" t="s">
        <v>122</v>
      </c>
      <c r="B37" s="113"/>
      <c r="C37" s="113"/>
      <c r="D37" s="113"/>
      <c r="E37" s="113"/>
      <c r="F37" s="113"/>
      <c r="G37" s="113"/>
    </row>
    <row r="38" spans="1:7" ht="34.5" customHeight="1">
      <c r="A38" s="130" t="s">
        <v>123</v>
      </c>
      <c r="B38" s="130"/>
      <c r="C38" s="130"/>
      <c r="D38" s="130"/>
      <c r="E38" s="130"/>
      <c r="F38" s="130"/>
      <c r="G38" s="130"/>
    </row>
    <row r="39" spans="1:7" ht="39" customHeight="1">
      <c r="A39" s="130" t="s">
        <v>124</v>
      </c>
      <c r="B39" s="130"/>
      <c r="C39" s="130"/>
      <c r="D39" s="130"/>
      <c r="E39" s="130"/>
      <c r="F39" s="130"/>
      <c r="G39" s="130"/>
    </row>
    <row r="40" spans="1:7" ht="109.5" customHeight="1">
      <c r="A40" s="130" t="s">
        <v>125</v>
      </c>
      <c r="B40" s="130"/>
      <c r="C40" s="130"/>
      <c r="D40" s="130"/>
      <c r="E40" s="130"/>
      <c r="F40" s="130"/>
      <c r="G40" s="130"/>
    </row>
    <row r="41" spans="1:7" ht="34.5" customHeight="1">
      <c r="A41" s="130" t="s">
        <v>79</v>
      </c>
      <c r="B41" s="130"/>
      <c r="C41" s="130"/>
      <c r="D41" s="130"/>
      <c r="E41" s="130"/>
      <c r="F41" s="130"/>
      <c r="G41" s="130"/>
    </row>
    <row r="42" spans="1:7" ht="91.5" customHeight="1">
      <c r="A42" s="130" t="s">
        <v>126</v>
      </c>
      <c r="B42" s="130"/>
      <c r="C42" s="130"/>
      <c r="D42" s="130"/>
      <c r="E42" s="130"/>
      <c r="F42" s="130"/>
      <c r="G42" s="130"/>
    </row>
    <row r="43" spans="1:7" ht="24" customHeight="1">
      <c r="A43" s="146" t="s">
        <v>127</v>
      </c>
      <c r="B43" s="146"/>
      <c r="C43" s="146"/>
      <c r="D43" s="146"/>
      <c r="E43" s="146"/>
      <c r="F43" s="146"/>
      <c r="G43" s="146"/>
    </row>
    <row r="44" spans="1:7" ht="51.75" customHeight="1">
      <c r="A44" s="130" t="s">
        <v>128</v>
      </c>
      <c r="B44" s="130"/>
      <c r="C44" s="130"/>
      <c r="D44" s="130"/>
      <c r="E44" s="130"/>
      <c r="F44" s="130"/>
      <c r="G44" s="130"/>
    </row>
    <row r="45" spans="1:7" ht="42.75" customHeight="1">
      <c r="A45" s="130" t="s">
        <v>129</v>
      </c>
      <c r="B45" s="130"/>
      <c r="C45" s="130"/>
      <c r="D45" s="130"/>
      <c r="E45" s="130"/>
      <c r="F45" s="130"/>
      <c r="G45" s="130"/>
    </row>
    <row r="46" spans="1:7" ht="77.25" customHeight="1">
      <c r="A46" s="130" t="s">
        <v>130</v>
      </c>
      <c r="B46" s="130"/>
      <c r="C46" s="130"/>
      <c r="D46" s="130"/>
      <c r="E46" s="130"/>
      <c r="F46" s="130"/>
      <c r="G46" s="130"/>
    </row>
    <row r="47" spans="1:7" ht="38.25" customHeight="1">
      <c r="A47" s="130" t="s">
        <v>79</v>
      </c>
      <c r="B47" s="130"/>
      <c r="C47" s="130"/>
      <c r="D47" s="130"/>
      <c r="E47" s="130"/>
      <c r="F47" s="130"/>
      <c r="G47" s="130"/>
    </row>
    <row r="48" spans="1:7" ht="74.25" customHeight="1">
      <c r="A48" s="130" t="s">
        <v>131</v>
      </c>
      <c r="B48" s="130"/>
      <c r="C48" s="130"/>
      <c r="D48" s="130"/>
      <c r="E48" s="130"/>
      <c r="F48" s="130"/>
      <c r="G48" s="130"/>
    </row>
    <row r="49" spans="1:7" ht="20.25" customHeight="1">
      <c r="A49" s="115" t="s">
        <v>132</v>
      </c>
      <c r="B49" s="115"/>
      <c r="C49" s="115"/>
      <c r="D49" s="115"/>
      <c r="E49" s="115"/>
      <c r="F49" s="115"/>
      <c r="G49" s="115"/>
    </row>
    <row r="50" spans="1:7" ht="25.5" customHeight="1">
      <c r="A50" s="130" t="s">
        <v>133</v>
      </c>
      <c r="B50" s="130"/>
      <c r="C50" s="130"/>
      <c r="D50" s="130"/>
      <c r="E50" s="130"/>
      <c r="F50" s="130"/>
      <c r="G50" s="130"/>
    </row>
    <row r="51" spans="1:7" ht="38.25" customHeight="1">
      <c r="A51" s="130" t="s">
        <v>134</v>
      </c>
      <c r="B51" s="130"/>
      <c r="C51" s="130"/>
      <c r="D51" s="130"/>
      <c r="E51" s="130"/>
      <c r="F51" s="130"/>
      <c r="G51" s="130"/>
    </row>
    <row r="52" spans="1:7" ht="72.75" customHeight="1">
      <c r="A52" s="133" t="s">
        <v>135</v>
      </c>
      <c r="B52" s="133"/>
      <c r="C52" s="133"/>
      <c r="D52" s="133"/>
      <c r="E52" s="133"/>
      <c r="F52" s="133"/>
      <c r="G52" s="133"/>
    </row>
    <row r="53" spans="1:7" ht="35.25" customHeight="1">
      <c r="A53" s="130" t="s">
        <v>79</v>
      </c>
      <c r="B53" s="130"/>
      <c r="C53" s="130"/>
      <c r="D53" s="130"/>
      <c r="E53" s="130"/>
      <c r="F53" s="130"/>
      <c r="G53" s="130"/>
    </row>
    <row r="54" spans="1:7" ht="75" customHeight="1">
      <c r="A54" s="130" t="s">
        <v>136</v>
      </c>
      <c r="B54" s="130"/>
      <c r="C54" s="130"/>
      <c r="D54" s="130"/>
      <c r="E54" s="130"/>
      <c r="F54" s="130"/>
      <c r="G54" s="130"/>
    </row>
    <row r="55" spans="1:7" ht="51.75" customHeight="1">
      <c r="A55" s="165" t="s">
        <v>164</v>
      </c>
      <c r="B55" s="165"/>
      <c r="C55" s="165"/>
      <c r="D55" s="165"/>
      <c r="E55" s="165"/>
      <c r="F55" s="165"/>
      <c r="G55" s="165"/>
    </row>
    <row r="56" spans="1:7" ht="63.75" customHeight="1">
      <c r="A56" s="165"/>
      <c r="B56" s="165"/>
      <c r="C56" s="165"/>
      <c r="D56" s="165"/>
      <c r="E56" s="165"/>
      <c r="F56" s="165"/>
      <c r="G56" s="165"/>
    </row>
    <row r="57" spans="1:7" ht="19.5" customHeight="1">
      <c r="A57" s="148" t="s">
        <v>165</v>
      </c>
      <c r="B57" s="148"/>
      <c r="C57" s="148"/>
      <c r="D57" s="148"/>
      <c r="E57" s="148"/>
      <c r="F57" s="148"/>
      <c r="G57" s="148"/>
    </row>
    <row r="58" spans="1:7" ht="21" customHeight="1">
      <c r="A58" s="113" t="s">
        <v>166</v>
      </c>
      <c r="B58" s="113"/>
      <c r="C58" s="113"/>
      <c r="D58" s="113"/>
      <c r="E58" s="113"/>
      <c r="F58" s="113"/>
      <c r="G58" s="113"/>
    </row>
    <row r="59" spans="1:7" ht="42" customHeight="1">
      <c r="A59" s="130" t="s">
        <v>167</v>
      </c>
      <c r="B59" s="130"/>
      <c r="C59" s="130"/>
      <c r="D59" s="130"/>
      <c r="E59" s="130"/>
      <c r="F59" s="130"/>
      <c r="G59" s="130"/>
    </row>
    <row r="60" spans="1:7" ht="39" customHeight="1">
      <c r="A60" s="130" t="s">
        <v>168</v>
      </c>
      <c r="B60" s="130"/>
      <c r="C60" s="130"/>
      <c r="D60" s="130"/>
      <c r="E60" s="130"/>
      <c r="F60" s="130"/>
      <c r="G60" s="130"/>
    </row>
    <row r="61" spans="1:7" ht="75.75" customHeight="1">
      <c r="A61" s="130" t="s">
        <v>169</v>
      </c>
      <c r="B61" s="130"/>
      <c r="C61" s="130"/>
      <c r="D61" s="130"/>
      <c r="E61" s="130"/>
      <c r="F61" s="130"/>
      <c r="G61" s="130"/>
    </row>
    <row r="62" spans="1:7" ht="36.75" customHeight="1">
      <c r="A62" s="130" t="s">
        <v>79</v>
      </c>
      <c r="B62" s="130"/>
      <c r="C62" s="130"/>
      <c r="D62" s="130"/>
      <c r="E62" s="130"/>
      <c r="F62" s="130"/>
      <c r="G62" s="130"/>
    </row>
    <row r="63" spans="1:7" ht="81" customHeight="1">
      <c r="A63" s="133" t="s">
        <v>170</v>
      </c>
      <c r="B63" s="133"/>
      <c r="C63" s="133"/>
      <c r="D63" s="133"/>
      <c r="E63" s="133"/>
      <c r="F63" s="133"/>
      <c r="G63" s="133"/>
    </row>
    <row r="64" spans="1:7" ht="21" customHeight="1">
      <c r="A64" s="115" t="s">
        <v>171</v>
      </c>
      <c r="B64" s="115"/>
      <c r="C64" s="115"/>
      <c r="D64" s="115"/>
      <c r="E64" s="115"/>
      <c r="F64" s="115"/>
      <c r="G64" s="115"/>
    </row>
    <row r="65" spans="1:7" ht="39" customHeight="1">
      <c r="A65" s="130" t="s">
        <v>172</v>
      </c>
      <c r="B65" s="130"/>
      <c r="C65" s="130"/>
      <c r="D65" s="130"/>
      <c r="E65" s="130"/>
      <c r="F65" s="130"/>
      <c r="G65" s="130"/>
    </row>
    <row r="66" spans="1:7" ht="36" customHeight="1">
      <c r="A66" s="130" t="s">
        <v>173</v>
      </c>
      <c r="B66" s="130"/>
      <c r="C66" s="130"/>
      <c r="D66" s="130"/>
      <c r="E66" s="130"/>
      <c r="F66" s="130"/>
      <c r="G66" s="130"/>
    </row>
    <row r="67" spans="1:7" ht="105" customHeight="1">
      <c r="A67" s="130" t="s">
        <v>174</v>
      </c>
      <c r="B67" s="130"/>
      <c r="C67" s="130"/>
      <c r="D67" s="130"/>
      <c r="E67" s="130"/>
      <c r="F67" s="130"/>
      <c r="G67" s="130"/>
    </row>
    <row r="68" spans="1:7" ht="31.5" customHeight="1">
      <c r="A68" s="130" t="s">
        <v>79</v>
      </c>
      <c r="B68" s="130"/>
      <c r="C68" s="130"/>
      <c r="D68" s="130"/>
      <c r="E68" s="130"/>
      <c r="F68" s="130"/>
      <c r="G68" s="130"/>
    </row>
    <row r="69" spans="1:7" ht="49.5" customHeight="1">
      <c r="A69" s="133" t="s">
        <v>141</v>
      </c>
      <c r="B69" s="133"/>
      <c r="C69" s="133"/>
      <c r="D69" s="133"/>
      <c r="E69" s="133"/>
      <c r="F69" s="133"/>
      <c r="G69" s="133"/>
    </row>
    <row r="70" spans="1:7" ht="95.25" customHeight="1">
      <c r="A70" s="124" t="s">
        <v>184</v>
      </c>
      <c r="B70" s="124"/>
      <c r="C70" s="124"/>
      <c r="D70" s="124"/>
      <c r="E70" s="124"/>
      <c r="F70" s="124"/>
      <c r="G70" s="124"/>
    </row>
    <row r="71" spans="1:7" ht="25.5" customHeight="1">
      <c r="A71" s="130" t="s">
        <v>185</v>
      </c>
      <c r="B71" s="130"/>
      <c r="C71" s="130"/>
      <c r="D71" s="130"/>
      <c r="E71" s="130"/>
      <c r="F71" s="130"/>
      <c r="G71" s="130"/>
    </row>
    <row r="72" spans="1:7" ht="35.25" customHeight="1">
      <c r="A72" s="130" t="s">
        <v>186</v>
      </c>
      <c r="B72" s="130"/>
      <c r="C72" s="130"/>
      <c r="D72" s="130"/>
      <c r="E72" s="130"/>
      <c r="F72" s="130"/>
      <c r="G72" s="130"/>
    </row>
    <row r="73" spans="1:7" ht="64.5" customHeight="1">
      <c r="A73" s="140" t="s">
        <v>230</v>
      </c>
      <c r="B73" s="140"/>
      <c r="C73" s="140"/>
      <c r="D73" s="140"/>
      <c r="E73" s="140"/>
      <c r="F73" s="140"/>
      <c r="G73" s="140"/>
    </row>
    <row r="74" spans="1:7" ht="39" customHeight="1">
      <c r="A74" s="140" t="s">
        <v>231</v>
      </c>
      <c r="B74" s="140"/>
      <c r="C74" s="140"/>
      <c r="D74" s="140"/>
      <c r="E74" s="140"/>
      <c r="F74" s="140"/>
      <c r="G74" s="140"/>
    </row>
    <row r="75" spans="1:7" ht="104.25" customHeight="1">
      <c r="A75" s="130" t="s">
        <v>232</v>
      </c>
      <c r="B75" s="130"/>
      <c r="C75" s="130"/>
      <c r="D75" s="130"/>
      <c r="E75" s="130"/>
      <c r="F75" s="130"/>
      <c r="G75" s="130"/>
    </row>
    <row r="76" spans="1:7" ht="45" customHeight="1">
      <c r="A76" s="124" t="s">
        <v>190</v>
      </c>
      <c r="B76" s="124"/>
      <c r="C76" s="124"/>
      <c r="D76" s="124"/>
      <c r="E76" s="124"/>
      <c r="F76" s="124"/>
      <c r="G76" s="124"/>
    </row>
    <row r="77" spans="1:7" ht="27" customHeight="1">
      <c r="A77" s="130" t="s">
        <v>191</v>
      </c>
      <c r="B77" s="130"/>
      <c r="C77" s="130"/>
      <c r="D77" s="130"/>
      <c r="E77" s="130"/>
      <c r="F77" s="130"/>
      <c r="G77" s="130"/>
    </row>
    <row r="78" spans="1:7" ht="31.5" customHeight="1">
      <c r="A78" s="130" t="s">
        <v>192</v>
      </c>
      <c r="B78" s="130"/>
      <c r="C78" s="130"/>
      <c r="D78" s="130"/>
      <c r="E78" s="130"/>
      <c r="F78" s="130"/>
      <c r="G78" s="130"/>
    </row>
    <row r="79" spans="1:7" ht="76.5" customHeight="1">
      <c r="A79" s="130" t="s">
        <v>193</v>
      </c>
      <c r="B79" s="130"/>
      <c r="C79" s="130"/>
      <c r="D79" s="130"/>
      <c r="E79" s="130"/>
      <c r="F79" s="130"/>
      <c r="G79" s="130"/>
    </row>
    <row r="80" spans="1:7" ht="35.25" customHeight="1">
      <c r="A80" s="130" t="s">
        <v>178</v>
      </c>
      <c r="B80" s="130"/>
      <c r="C80" s="130"/>
      <c r="D80" s="130"/>
      <c r="E80" s="130"/>
      <c r="F80" s="130"/>
      <c r="G80" s="130"/>
    </row>
    <row r="81" spans="1:7" ht="92.25" customHeight="1">
      <c r="A81" s="130" t="s">
        <v>194</v>
      </c>
      <c r="B81" s="130"/>
      <c r="C81" s="130"/>
      <c r="D81" s="130"/>
      <c r="E81" s="130"/>
      <c r="F81" s="130"/>
      <c r="G81" s="130"/>
    </row>
    <row r="82" spans="1:7" ht="44.25" customHeight="1">
      <c r="A82" s="124" t="s">
        <v>195</v>
      </c>
      <c r="B82" s="124"/>
      <c r="C82" s="124"/>
      <c r="D82" s="124"/>
      <c r="E82" s="124"/>
      <c r="F82" s="124"/>
      <c r="G82" s="124"/>
    </row>
    <row r="83" spans="1:7" ht="27" customHeight="1">
      <c r="A83" s="130" t="s">
        <v>196</v>
      </c>
      <c r="B83" s="130"/>
      <c r="C83" s="130"/>
      <c r="D83" s="130"/>
      <c r="E83" s="130"/>
      <c r="F83" s="130"/>
      <c r="G83" s="130"/>
    </row>
    <row r="84" spans="1:7" ht="30.75" customHeight="1">
      <c r="A84" s="130" t="s">
        <v>192</v>
      </c>
      <c r="B84" s="130"/>
      <c r="C84" s="130"/>
      <c r="D84" s="130"/>
      <c r="E84" s="130"/>
      <c r="F84" s="130"/>
      <c r="G84" s="130"/>
    </row>
    <row r="85" spans="1:7" ht="67.5" customHeight="1">
      <c r="A85" s="130" t="s">
        <v>197</v>
      </c>
      <c r="B85" s="130"/>
      <c r="C85" s="130"/>
      <c r="D85" s="130"/>
      <c r="E85" s="130"/>
      <c r="F85" s="130"/>
      <c r="G85" s="130"/>
    </row>
    <row r="86" spans="1:7" ht="34.5" customHeight="1">
      <c r="A86" s="130" t="s">
        <v>178</v>
      </c>
      <c r="B86" s="130"/>
      <c r="C86" s="130"/>
      <c r="D86" s="130"/>
      <c r="E86" s="130"/>
      <c r="F86" s="130"/>
      <c r="G86" s="130"/>
    </row>
    <row r="87" spans="1:7" ht="44.25" customHeight="1">
      <c r="A87" s="130" t="s">
        <v>198</v>
      </c>
      <c r="B87" s="130"/>
      <c r="C87" s="130"/>
      <c r="D87" s="130"/>
      <c r="E87" s="130"/>
      <c r="F87" s="130"/>
      <c r="G87" s="130"/>
    </row>
    <row r="88" spans="1:7" ht="26.25" customHeight="1">
      <c r="A88" s="124" t="s">
        <v>199</v>
      </c>
      <c r="B88" s="124"/>
      <c r="C88" s="124"/>
      <c r="D88" s="124"/>
      <c r="E88" s="124"/>
      <c r="F88" s="124"/>
      <c r="G88" s="124"/>
    </row>
    <row r="89" spans="1:7" ht="24" customHeight="1">
      <c r="A89" s="130" t="s">
        <v>200</v>
      </c>
      <c r="B89" s="130"/>
      <c r="C89" s="130"/>
      <c r="D89" s="130"/>
      <c r="E89" s="130"/>
      <c r="F89" s="130"/>
      <c r="G89" s="130"/>
    </row>
    <row r="90" spans="1:7" ht="36" customHeight="1">
      <c r="A90" s="130" t="s">
        <v>201</v>
      </c>
      <c r="B90" s="130"/>
      <c r="C90" s="130"/>
      <c r="D90" s="130"/>
      <c r="E90" s="130"/>
      <c r="F90" s="130"/>
      <c r="G90" s="130"/>
    </row>
    <row r="91" spans="1:7" ht="61.5" customHeight="1">
      <c r="A91" s="140" t="s">
        <v>202</v>
      </c>
      <c r="B91" s="140"/>
      <c r="C91" s="140"/>
      <c r="D91" s="140"/>
      <c r="E91" s="140"/>
      <c r="F91" s="140"/>
      <c r="G91" s="140"/>
    </row>
    <row r="92" spans="1:7" ht="37.5" customHeight="1">
      <c r="A92" s="130" t="s">
        <v>178</v>
      </c>
      <c r="B92" s="130"/>
      <c r="C92" s="130"/>
      <c r="D92" s="130"/>
      <c r="E92" s="130"/>
      <c r="F92" s="130"/>
      <c r="G92" s="130"/>
    </row>
    <row r="93" spans="1:7" ht="63.75" customHeight="1">
      <c r="A93" s="130" t="s">
        <v>203</v>
      </c>
      <c r="B93" s="130"/>
      <c r="C93" s="130"/>
      <c r="D93" s="130"/>
      <c r="E93" s="130"/>
      <c r="F93" s="130"/>
      <c r="G93" s="130"/>
    </row>
    <row r="94" spans="1:7" ht="24.75" customHeight="1">
      <c r="A94" s="124" t="s">
        <v>204</v>
      </c>
      <c r="B94" s="124"/>
      <c r="C94" s="124"/>
      <c r="D94" s="124"/>
      <c r="E94" s="124"/>
      <c r="F94" s="124"/>
      <c r="G94" s="124"/>
    </row>
    <row r="95" spans="1:7" ht="30.75" customHeight="1">
      <c r="A95" s="130" t="s">
        <v>205</v>
      </c>
      <c r="B95" s="130"/>
      <c r="C95" s="130"/>
      <c r="D95" s="130"/>
      <c r="E95" s="130"/>
      <c r="F95" s="130"/>
      <c r="G95" s="130"/>
    </row>
    <row r="96" spans="1:7" ht="36" customHeight="1">
      <c r="A96" s="130" t="s">
        <v>201</v>
      </c>
      <c r="B96" s="130"/>
      <c r="C96" s="130"/>
      <c r="D96" s="130"/>
      <c r="E96" s="130"/>
      <c r="F96" s="130"/>
      <c r="G96" s="130"/>
    </row>
    <row r="97" spans="1:7" ht="60" customHeight="1">
      <c r="A97" s="130" t="s">
        <v>206</v>
      </c>
      <c r="B97" s="130"/>
      <c r="C97" s="130"/>
      <c r="D97" s="130"/>
      <c r="E97" s="130"/>
      <c r="F97" s="130"/>
      <c r="G97" s="130"/>
    </row>
    <row r="98" spans="1:7" ht="31.5" customHeight="1">
      <c r="A98" s="130" t="s">
        <v>178</v>
      </c>
      <c r="B98" s="130"/>
      <c r="C98" s="130"/>
      <c r="D98" s="130"/>
      <c r="E98" s="130"/>
      <c r="F98" s="130"/>
      <c r="G98" s="130"/>
    </row>
    <row r="99" spans="1:7" ht="45" customHeight="1">
      <c r="A99" s="130" t="s">
        <v>198</v>
      </c>
      <c r="B99" s="130"/>
      <c r="C99" s="130"/>
      <c r="D99" s="130"/>
      <c r="E99" s="130"/>
      <c r="F99" s="130"/>
      <c r="G99" s="130"/>
    </row>
    <row r="100" spans="1:7" ht="45.75" customHeight="1">
      <c r="A100" s="124" t="s">
        <v>207</v>
      </c>
      <c r="B100" s="124"/>
      <c r="C100" s="124"/>
      <c r="D100" s="124"/>
      <c r="E100" s="124"/>
      <c r="F100" s="124"/>
      <c r="G100" s="124"/>
    </row>
    <row r="101" spans="1:7" ht="31.5" customHeight="1">
      <c r="A101" s="130" t="s">
        <v>208</v>
      </c>
      <c r="B101" s="130"/>
      <c r="C101" s="130"/>
      <c r="D101" s="130"/>
      <c r="E101" s="130"/>
      <c r="F101" s="130"/>
      <c r="G101" s="130"/>
    </row>
    <row r="102" spans="1:7" ht="36.75" customHeight="1">
      <c r="A102" s="130" t="s">
        <v>192</v>
      </c>
      <c r="B102" s="130"/>
      <c r="C102" s="130"/>
      <c r="D102" s="130"/>
      <c r="E102" s="130"/>
      <c r="F102" s="130"/>
      <c r="G102" s="130"/>
    </row>
    <row r="103" spans="1:7" ht="75.75" customHeight="1">
      <c r="A103" s="130" t="s">
        <v>209</v>
      </c>
      <c r="B103" s="130"/>
      <c r="C103" s="130"/>
      <c r="D103" s="130"/>
      <c r="E103" s="130"/>
      <c r="F103" s="130"/>
      <c r="G103" s="130"/>
    </row>
    <row r="104" spans="1:7" ht="33.75" customHeight="1">
      <c r="A104" s="130" t="s">
        <v>178</v>
      </c>
      <c r="B104" s="130"/>
      <c r="C104" s="130"/>
      <c r="D104" s="130"/>
      <c r="E104" s="130"/>
      <c r="F104" s="130"/>
      <c r="G104" s="130"/>
    </row>
    <row r="105" spans="1:7" ht="60.75" customHeight="1">
      <c r="A105" s="130" t="s">
        <v>210</v>
      </c>
      <c r="B105" s="130"/>
      <c r="C105" s="130"/>
      <c r="D105" s="130"/>
      <c r="E105" s="130"/>
      <c r="F105" s="130"/>
      <c r="G105" s="130"/>
    </row>
    <row r="106" spans="1:7" ht="30" customHeight="1">
      <c r="A106" s="165" t="s">
        <v>233</v>
      </c>
      <c r="B106" s="165"/>
      <c r="C106" s="165"/>
      <c r="D106" s="165"/>
      <c r="E106" s="165"/>
      <c r="F106" s="165"/>
      <c r="G106" s="165"/>
    </row>
    <row r="107" spans="1:7" ht="27" customHeight="1">
      <c r="A107" s="115" t="s">
        <v>137</v>
      </c>
      <c r="B107" s="115"/>
      <c r="C107" s="115"/>
      <c r="D107" s="115"/>
      <c r="E107" s="115"/>
      <c r="F107" s="115"/>
      <c r="G107" s="115"/>
    </row>
    <row r="108" spans="1:7" ht="35.25" customHeight="1">
      <c r="A108" s="130" t="s">
        <v>138</v>
      </c>
      <c r="B108" s="130"/>
      <c r="C108" s="130"/>
      <c r="D108" s="130"/>
      <c r="E108" s="130"/>
      <c r="F108" s="130"/>
      <c r="G108" s="130"/>
    </row>
    <row r="109" spans="1:7" ht="37.5" customHeight="1">
      <c r="A109" s="130" t="s">
        <v>139</v>
      </c>
      <c r="B109" s="130"/>
      <c r="C109" s="130"/>
      <c r="D109" s="130"/>
      <c r="E109" s="130"/>
      <c r="F109" s="130"/>
      <c r="G109" s="130"/>
    </row>
    <row r="110" spans="1:7" ht="27" customHeight="1">
      <c r="A110" s="130" t="s">
        <v>140</v>
      </c>
      <c r="B110" s="130"/>
      <c r="C110" s="130"/>
      <c r="D110" s="130"/>
      <c r="E110" s="130"/>
      <c r="F110" s="130"/>
      <c r="G110" s="130"/>
    </row>
    <row r="111" spans="1:7" ht="30.75" customHeight="1">
      <c r="A111" s="130" t="s">
        <v>79</v>
      </c>
      <c r="B111" s="130"/>
      <c r="C111" s="130"/>
      <c r="D111" s="130"/>
      <c r="E111" s="130"/>
      <c r="F111" s="130"/>
      <c r="G111" s="130"/>
    </row>
    <row r="112" spans="1:7" ht="48" customHeight="1">
      <c r="A112" s="133" t="s">
        <v>141</v>
      </c>
      <c r="B112" s="133"/>
      <c r="C112" s="133"/>
      <c r="D112" s="133"/>
      <c r="E112" s="133"/>
      <c r="F112" s="133"/>
      <c r="G112" s="133"/>
    </row>
    <row r="113" spans="1:7" ht="21" customHeight="1">
      <c r="A113" s="115" t="s">
        <v>142</v>
      </c>
      <c r="B113" s="115"/>
      <c r="C113" s="115"/>
      <c r="D113" s="115"/>
      <c r="E113" s="115"/>
      <c r="F113" s="115"/>
      <c r="G113" s="115"/>
    </row>
    <row r="114" spans="1:7" ht="37.5" customHeight="1">
      <c r="A114" s="130" t="s">
        <v>143</v>
      </c>
      <c r="B114" s="130"/>
      <c r="C114" s="130"/>
      <c r="D114" s="130"/>
      <c r="E114" s="130"/>
      <c r="F114" s="130"/>
      <c r="G114" s="130"/>
    </row>
    <row r="115" spans="1:7" ht="39.75" customHeight="1">
      <c r="A115" s="130" t="s">
        <v>144</v>
      </c>
      <c r="B115" s="130"/>
      <c r="C115" s="130"/>
      <c r="D115" s="130"/>
      <c r="E115" s="130"/>
      <c r="F115" s="130"/>
      <c r="G115" s="130"/>
    </row>
    <row r="116" spans="1:7" ht="75" customHeight="1">
      <c r="A116" s="130" t="s">
        <v>145</v>
      </c>
      <c r="B116" s="130"/>
      <c r="C116" s="130"/>
      <c r="D116" s="130"/>
      <c r="E116" s="130"/>
      <c r="F116" s="130"/>
      <c r="G116" s="130"/>
    </row>
    <row r="117" spans="1:7" ht="29.25" customHeight="1">
      <c r="A117" s="130" t="s">
        <v>79</v>
      </c>
      <c r="B117" s="130"/>
      <c r="C117" s="130"/>
      <c r="D117" s="130"/>
      <c r="E117" s="130"/>
      <c r="F117" s="130"/>
      <c r="G117" s="130"/>
    </row>
    <row r="118" spans="1:7" ht="47.25" customHeight="1">
      <c r="A118" s="133" t="s">
        <v>141</v>
      </c>
      <c r="B118" s="133"/>
      <c r="C118" s="133"/>
      <c r="D118" s="133"/>
      <c r="E118" s="133"/>
      <c r="F118" s="133"/>
      <c r="G118" s="133"/>
    </row>
    <row r="119" spans="1:7" ht="17.25" customHeight="1">
      <c r="A119" s="115" t="s">
        <v>146</v>
      </c>
      <c r="B119" s="115"/>
      <c r="C119" s="115"/>
      <c r="D119" s="115"/>
      <c r="E119" s="115"/>
      <c r="F119" s="115"/>
      <c r="G119" s="115"/>
    </row>
    <row r="120" spans="1:7" ht="30" customHeight="1">
      <c r="A120" s="130" t="s">
        <v>147</v>
      </c>
      <c r="B120" s="130"/>
      <c r="C120" s="130"/>
      <c r="D120" s="130"/>
      <c r="E120" s="130"/>
      <c r="F120" s="130"/>
      <c r="G120" s="130"/>
    </row>
    <row r="121" spans="1:7" ht="42" customHeight="1">
      <c r="A121" s="130" t="s">
        <v>148</v>
      </c>
      <c r="B121" s="130"/>
      <c r="C121" s="130"/>
      <c r="D121" s="130"/>
      <c r="E121" s="130"/>
      <c r="F121" s="130"/>
      <c r="G121" s="130"/>
    </row>
    <row r="122" spans="1:7" ht="69" customHeight="1">
      <c r="A122" s="130" t="s">
        <v>149</v>
      </c>
      <c r="B122" s="130"/>
      <c r="C122" s="130"/>
      <c r="D122" s="130"/>
      <c r="E122" s="130"/>
      <c r="F122" s="130"/>
      <c r="G122" s="130"/>
    </row>
    <row r="123" spans="1:7" ht="35.25" customHeight="1">
      <c r="A123" s="130" t="s">
        <v>79</v>
      </c>
      <c r="B123" s="130"/>
      <c r="C123" s="130"/>
      <c r="D123" s="130"/>
      <c r="E123" s="130"/>
      <c r="F123" s="130"/>
      <c r="G123" s="130"/>
    </row>
    <row r="124" spans="1:7" ht="48" customHeight="1">
      <c r="A124" s="133" t="s">
        <v>141</v>
      </c>
      <c r="B124" s="133"/>
      <c r="C124" s="133"/>
      <c r="D124" s="133"/>
      <c r="E124" s="133"/>
      <c r="F124" s="133"/>
      <c r="G124" s="133"/>
    </row>
  </sheetData>
  <sheetProtection selectLockedCells="1" selectUnlockedCells="1"/>
  <mergeCells count="119">
    <mergeCell ref="A122:G122"/>
    <mergeCell ref="A123:G123"/>
    <mergeCell ref="A124:G124"/>
    <mergeCell ref="A116:G116"/>
    <mergeCell ref="A117:G117"/>
    <mergeCell ref="A118:G118"/>
    <mergeCell ref="A119:G119"/>
    <mergeCell ref="A120:G120"/>
    <mergeCell ref="A121:G121"/>
    <mergeCell ref="A110:G110"/>
    <mergeCell ref="A111:G111"/>
    <mergeCell ref="A112:G112"/>
    <mergeCell ref="A113:G113"/>
    <mergeCell ref="A114:G114"/>
    <mergeCell ref="A115:G115"/>
    <mergeCell ref="A104:G104"/>
    <mergeCell ref="A105:G105"/>
    <mergeCell ref="A106:G106"/>
    <mergeCell ref="A107:G107"/>
    <mergeCell ref="A108:G108"/>
    <mergeCell ref="A109:G109"/>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5:G56"/>
    <mergeCell ref="A57:G57"/>
    <mergeCell ref="A58:G58"/>
    <mergeCell ref="A59:G59"/>
    <mergeCell ref="A60:G60"/>
    <mergeCell ref="A61:G61"/>
    <mergeCell ref="A49:G49"/>
    <mergeCell ref="A50:G50"/>
    <mergeCell ref="A51:G51"/>
    <mergeCell ref="A52:G52"/>
    <mergeCell ref="A53:G53"/>
    <mergeCell ref="A54:G54"/>
    <mergeCell ref="A43:G43"/>
    <mergeCell ref="A44:G44"/>
    <mergeCell ref="A45:G45"/>
    <mergeCell ref="A46:G46"/>
    <mergeCell ref="A47:G47"/>
    <mergeCell ref="A48:G48"/>
    <mergeCell ref="A37:G37"/>
    <mergeCell ref="A38:G38"/>
    <mergeCell ref="A39:G39"/>
    <mergeCell ref="A40:G40"/>
    <mergeCell ref="A41:G41"/>
    <mergeCell ref="A42:G42"/>
    <mergeCell ref="A29:A30"/>
    <mergeCell ref="A31:A32"/>
    <mergeCell ref="A33:G33"/>
    <mergeCell ref="A34:G34"/>
    <mergeCell ref="A35:G35"/>
    <mergeCell ref="A36:G36"/>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horizontalCentered="1"/>
  <pageMargins left="0.31527777777777777" right="0.31527777777777777" top="0.7486111111111111" bottom="0.7479166666666667" header="0.31527777777777777" footer="0.31527777777777777"/>
  <pageSetup fitToHeight="0" fitToWidth="1" horizontalDpi="300" verticalDpi="300" orientation="portrait" paperSize="9" scale="85" r:id="rId1"/>
  <headerFooter alignWithMargins="0">
    <oddHeader>&amp;R&amp;11 10 March 2014</oddHeader>
    <oddFooter>&amp;L&amp;F&amp;C&amp;A&amp;R&amp;P/&amp;N</oddFooter>
  </headerFooter>
  <rowBreaks count="2" manualBreakCount="2">
    <brk id="33" max="255" man="1"/>
    <brk id="103"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G42"/>
  <sheetViews>
    <sheetView view="pageBreakPreview" zoomScale="62" zoomScaleSheetLayoutView="62" zoomScalePageLayoutView="0" workbookViewId="0" topLeftCell="A13">
      <selection activeCell="C13" sqref="C13"/>
    </sheetView>
  </sheetViews>
  <sheetFormatPr defaultColWidth="8.8515625" defaultRowHeight="12.75"/>
  <cols>
    <col min="1" max="1" width="30.7109375" style="1" customWidth="1"/>
    <col min="2" max="2" width="7.8515625" style="1" customWidth="1"/>
    <col min="3" max="6" width="13.57421875" style="1" customWidth="1"/>
    <col min="7" max="7" width="23.8515625" style="1" customWidth="1"/>
    <col min="8" max="16384" width="8.8515625" style="1" customWidth="1"/>
  </cols>
  <sheetData>
    <row r="1" spans="1:7" ht="90.75" customHeight="1">
      <c r="A1" s="110" t="s">
        <v>234</v>
      </c>
      <c r="B1" s="110"/>
      <c r="C1" s="110"/>
      <c r="D1" s="110"/>
      <c r="E1" s="110"/>
      <c r="F1" s="110"/>
      <c r="G1" s="110"/>
    </row>
    <row r="2" spans="1:7" ht="24.75" customHeight="1">
      <c r="A2" s="111" t="s">
        <v>235</v>
      </c>
      <c r="B2" s="111"/>
      <c r="C2" s="111"/>
      <c r="D2" s="111"/>
      <c r="E2" s="111"/>
      <c r="F2" s="111"/>
      <c r="G2" s="111"/>
    </row>
    <row r="3" spans="1:7" ht="36" customHeight="1">
      <c r="A3" s="112" t="s">
        <v>49</v>
      </c>
      <c r="B3" s="112"/>
      <c r="C3" s="112"/>
      <c r="D3" s="112"/>
      <c r="E3" s="112"/>
      <c r="F3" s="112"/>
      <c r="G3" s="112"/>
    </row>
    <row r="4" spans="1:7" ht="15">
      <c r="A4" s="113" t="s">
        <v>3</v>
      </c>
      <c r="B4" s="113"/>
      <c r="C4" s="114"/>
      <c r="D4" s="114"/>
      <c r="E4" s="114"/>
      <c r="F4" s="114"/>
      <c r="G4" s="114"/>
    </row>
    <row r="5" spans="1:7" ht="15" customHeight="1">
      <c r="A5" s="115" t="s">
        <v>4</v>
      </c>
      <c r="B5" s="115"/>
      <c r="C5" s="116"/>
      <c r="D5" s="116"/>
      <c r="E5" s="116"/>
      <c r="F5" s="116"/>
      <c r="G5" s="116"/>
    </row>
    <row r="6" spans="1:7" ht="15">
      <c r="A6" s="117" t="s">
        <v>5</v>
      </c>
      <c r="B6" s="117"/>
      <c r="C6" s="117"/>
      <c r="D6" s="117"/>
      <c r="E6" s="117"/>
      <c r="F6" s="117"/>
      <c r="G6" s="117"/>
    </row>
    <row r="7" spans="1:7" ht="15" customHeight="1">
      <c r="A7" s="118" t="s">
        <v>6</v>
      </c>
      <c r="B7" s="118"/>
      <c r="C7" s="119"/>
      <c r="D7" s="119"/>
      <c r="E7" s="119"/>
      <c r="F7" s="119"/>
      <c r="G7" s="119"/>
    </row>
    <row r="8" spans="1:7" ht="15" customHeight="1">
      <c r="A8" s="118" t="s">
        <v>7</v>
      </c>
      <c r="B8" s="118"/>
      <c r="C8" s="120"/>
      <c r="D8" s="120"/>
      <c r="E8" s="120"/>
      <c r="F8" s="120"/>
      <c r="G8" s="120"/>
    </row>
    <row r="9" spans="1:7" ht="15" customHeight="1">
      <c r="A9" s="118" t="s">
        <v>8</v>
      </c>
      <c r="B9" s="118"/>
      <c r="C9" s="121"/>
      <c r="D9" s="121"/>
      <c r="E9" s="121"/>
      <c r="F9" s="121"/>
      <c r="G9" s="121"/>
    </row>
    <row r="10" spans="1:7" ht="15">
      <c r="A10" s="137"/>
      <c r="B10" s="137"/>
      <c r="C10" s="3" t="s">
        <v>9</v>
      </c>
      <c r="D10" s="3" t="s">
        <v>10</v>
      </c>
      <c r="E10" s="3" t="s">
        <v>11</v>
      </c>
      <c r="F10" s="3" t="s">
        <v>12</v>
      </c>
      <c r="G10" s="123" t="s">
        <v>13</v>
      </c>
    </row>
    <row r="11" spans="1:7" ht="15">
      <c r="A11" s="137"/>
      <c r="B11" s="137"/>
      <c r="C11" s="36" t="s">
        <v>14</v>
      </c>
      <c r="D11" s="36" t="s">
        <v>14</v>
      </c>
      <c r="E11" s="36" t="s">
        <v>14</v>
      </c>
      <c r="F11" s="36" t="s">
        <v>14</v>
      </c>
      <c r="G11" s="123"/>
    </row>
    <row r="12" spans="1:7" ht="15">
      <c r="A12" s="117" t="s">
        <v>15</v>
      </c>
      <c r="B12" s="117"/>
      <c r="C12" s="117"/>
      <c r="D12" s="117"/>
      <c r="E12" s="117"/>
      <c r="F12" s="117"/>
      <c r="G12" s="117"/>
    </row>
    <row r="13" spans="1:7" ht="30">
      <c r="A13" s="43" t="s">
        <v>71</v>
      </c>
      <c r="B13" s="2" t="s">
        <v>17</v>
      </c>
      <c r="C13" s="38"/>
      <c r="D13" s="38"/>
      <c r="E13" s="38"/>
      <c r="F13" s="38"/>
      <c r="G13" s="98"/>
    </row>
    <row r="14" spans="1:7" ht="14.25" customHeight="1">
      <c r="A14" s="126" t="s">
        <v>72</v>
      </c>
      <c r="B14" s="6" t="s">
        <v>17</v>
      </c>
      <c r="C14" s="7"/>
      <c r="D14" s="7"/>
      <c r="E14" s="7"/>
      <c r="F14" s="7"/>
      <c r="G14" s="98"/>
    </row>
    <row r="15" spans="1:7" ht="14.25">
      <c r="A15" s="126"/>
      <c r="B15" s="6" t="s">
        <v>18</v>
      </c>
      <c r="C15" s="20">
        <f>IF(C14=0,"",+C14/C13)</f>
      </c>
      <c r="D15" s="20">
        <f>IF(D14=0,"",+D14/D13)</f>
      </c>
      <c r="E15" s="20">
        <f>IF(E14=0,"",+E14/E13)</f>
      </c>
      <c r="F15" s="20">
        <f>IF(F14=0,"",+F14/F13)</f>
      </c>
      <c r="G15" s="99"/>
    </row>
    <row r="16" spans="1:7" ht="15" customHeight="1">
      <c r="A16" s="117" t="s">
        <v>28</v>
      </c>
      <c r="B16" s="117"/>
      <c r="C16" s="117"/>
      <c r="D16" s="117"/>
      <c r="E16" s="117"/>
      <c r="F16" s="117"/>
      <c r="G16" s="117"/>
    </row>
    <row r="17" spans="1:7" ht="34.5" customHeight="1">
      <c r="A17" s="125" t="s">
        <v>52</v>
      </c>
      <c r="B17" s="2" t="s">
        <v>17</v>
      </c>
      <c r="C17" s="12"/>
      <c r="D17" s="12"/>
      <c r="E17" s="12"/>
      <c r="F17" s="12"/>
      <c r="G17" s="8"/>
    </row>
    <row r="18" spans="1:7" ht="45.75" customHeight="1">
      <c r="A18" s="125"/>
      <c r="B18" s="2" t="s">
        <v>18</v>
      </c>
      <c r="C18" s="20">
        <f>IF(C17=0,"",+C17/C14)</f>
      </c>
      <c r="D18" s="20">
        <f>IF(D17=0,"",+D17/D14)</f>
      </c>
      <c r="E18" s="20">
        <f>IF(E17=0,"",+E17/E14)</f>
      </c>
      <c r="F18" s="20">
        <f>IF(F17=0,"",+F17/F14)</f>
      </c>
      <c r="G18" s="56"/>
    </row>
    <row r="19" spans="1:7" ht="23.25" customHeight="1">
      <c r="A19" s="126" t="s">
        <v>53</v>
      </c>
      <c r="B19" s="6" t="s">
        <v>17</v>
      </c>
      <c r="C19" s="24"/>
      <c r="D19" s="24"/>
      <c r="E19" s="24"/>
      <c r="F19" s="24"/>
      <c r="G19" s="8"/>
    </row>
    <row r="20" spans="1:7" ht="24.75" customHeight="1">
      <c r="A20" s="126"/>
      <c r="B20" s="6" t="s">
        <v>18</v>
      </c>
      <c r="C20" s="20">
        <f>IF(C19=0,"",+C19/C14)</f>
      </c>
      <c r="D20" s="20">
        <f>IF(D19=0,"",+D19/D14)</f>
      </c>
      <c r="E20" s="20">
        <f>IF(E19=0,"",+E19/E14)</f>
      </c>
      <c r="F20" s="20">
        <f>IF(F19=0,"",+F19/F14)</f>
      </c>
      <c r="G20" s="99"/>
    </row>
    <row r="21" spans="1:7" ht="15" customHeight="1">
      <c r="A21" s="117" t="s">
        <v>31</v>
      </c>
      <c r="B21" s="117"/>
      <c r="C21" s="117"/>
      <c r="D21" s="117"/>
      <c r="E21" s="117"/>
      <c r="F21" s="117"/>
      <c r="G21" s="117"/>
    </row>
    <row r="22" spans="1:7" ht="20.25" customHeight="1">
      <c r="A22" s="126" t="s">
        <v>236</v>
      </c>
      <c r="B22" s="2" t="s">
        <v>17</v>
      </c>
      <c r="C22" s="39">
        <f>+C14-(C17+C19)</f>
        <v>0</v>
      </c>
      <c r="D22" s="39">
        <f>+D14-(D17+D19)</f>
        <v>0</v>
      </c>
      <c r="E22" s="39">
        <f>+E14-(E17+E19)</f>
        <v>0</v>
      </c>
      <c r="F22" s="39">
        <f>+F14-(F17+F19)</f>
        <v>0</v>
      </c>
      <c r="G22" s="8"/>
    </row>
    <row r="23" spans="1:7" ht="50.25" customHeight="1">
      <c r="A23" s="126"/>
      <c r="B23" s="2" t="s">
        <v>18</v>
      </c>
      <c r="C23" s="20">
        <f>IF(C22=0,"",+C22/C14)</f>
      </c>
      <c r="D23" s="20">
        <f>IF(D22=0,"",+D22/D14)</f>
      </c>
      <c r="E23" s="20">
        <f>IF(E22=0,"",+E22/E14)</f>
      </c>
      <c r="F23" s="20">
        <f>IF(F22=0,"",+F22/F14)</f>
      </c>
      <c r="G23" s="56"/>
    </row>
    <row r="24" spans="1:7" ht="15">
      <c r="A24" s="127" t="s">
        <v>237</v>
      </c>
      <c r="B24" s="127"/>
      <c r="C24" s="127"/>
      <c r="D24" s="127"/>
      <c r="E24" s="127"/>
      <c r="F24" s="127"/>
      <c r="G24" s="127"/>
    </row>
    <row r="25" spans="1:7" ht="23.25" customHeight="1">
      <c r="A25" s="128" t="s">
        <v>224</v>
      </c>
      <c r="B25" s="23" t="s">
        <v>17</v>
      </c>
      <c r="C25" s="12"/>
      <c r="D25" s="24"/>
      <c r="E25" s="24"/>
      <c r="F25" s="24"/>
      <c r="G25" s="8"/>
    </row>
    <row r="26" spans="1:7" ht="14.25">
      <c r="A26" s="128"/>
      <c r="B26" s="23" t="s">
        <v>18</v>
      </c>
      <c r="C26" s="25">
        <f>IF(C25=0,"",+C25/C14)</f>
      </c>
      <c r="D26" s="25">
        <f>IF(D25=0,"",+D25/D14)</f>
      </c>
      <c r="E26" s="25">
        <f>IF(E25=0,"",+E25/E14)</f>
      </c>
      <c r="F26" s="25">
        <f>IF(F25=0,"",+F25/F14)</f>
      </c>
      <c r="G26" s="56"/>
    </row>
    <row r="27" spans="1:7" ht="27" customHeight="1">
      <c r="A27" s="129" t="s">
        <v>57</v>
      </c>
      <c r="B27" s="27" t="s">
        <v>17</v>
      </c>
      <c r="C27" s="40">
        <f>+C25+C17+C19</f>
        <v>0</v>
      </c>
      <c r="D27" s="40">
        <f>+D25+D17+D19</f>
        <v>0</v>
      </c>
      <c r="E27" s="40">
        <f>+E25+E17+E19</f>
        <v>0</v>
      </c>
      <c r="F27" s="40">
        <f>+F25+F17+F19</f>
        <v>0</v>
      </c>
      <c r="G27" s="32"/>
    </row>
    <row r="28" spans="1:7" ht="19.5" customHeight="1">
      <c r="A28" s="129"/>
      <c r="B28" s="27" t="s">
        <v>18</v>
      </c>
      <c r="C28" s="30">
        <f>IF(C27=0,"",+C27/C14)</f>
      </c>
      <c r="D28" s="30">
        <f>IF(D27=0,"",+D27/D14)</f>
      </c>
      <c r="E28" s="30">
        <f>IF(E27=0,"",+E27/E14)</f>
      </c>
      <c r="F28" s="30">
        <f>IF(F27=0,"",+F27/F14)</f>
      </c>
      <c r="G28" s="56"/>
    </row>
    <row r="29" spans="1:7" ht="24" customHeight="1">
      <c r="A29" s="128" t="s">
        <v>58</v>
      </c>
      <c r="B29" s="23" t="s">
        <v>17</v>
      </c>
      <c r="C29" s="18"/>
      <c r="D29" s="22"/>
      <c r="E29" s="22"/>
      <c r="F29" s="22"/>
      <c r="G29" s="32"/>
    </row>
    <row r="30" spans="1:7" ht="18.75" customHeight="1">
      <c r="A30" s="128"/>
      <c r="B30" s="23" t="s">
        <v>18</v>
      </c>
      <c r="C30" s="25">
        <f>IF(C29=0,"",+C29/C14)</f>
      </c>
      <c r="D30" s="25">
        <f>IF(D29=0,"",+D29/D14)</f>
      </c>
      <c r="E30" s="25">
        <f>IF(E29=0,"",+E29/E14)</f>
      </c>
      <c r="F30" s="25">
        <f>IF(F29=0,"",+F29/F14)</f>
      </c>
      <c r="G30" s="56"/>
    </row>
    <row r="31" spans="1:7" ht="26.25" customHeight="1">
      <c r="A31" s="129" t="s">
        <v>225</v>
      </c>
      <c r="B31" s="33" t="s">
        <v>17</v>
      </c>
      <c r="C31" s="40">
        <f>+C27+C29</f>
        <v>0</v>
      </c>
      <c r="D31" s="40">
        <f>+D27+D29</f>
        <v>0</v>
      </c>
      <c r="E31" s="40">
        <f>+E27+E29</f>
        <v>0</v>
      </c>
      <c r="F31" s="40">
        <f>+F27+F29</f>
        <v>0</v>
      </c>
      <c r="G31" s="32"/>
    </row>
    <row r="32" spans="1:7" ht="33" customHeight="1">
      <c r="A32" s="129"/>
      <c r="B32" s="33" t="s">
        <v>18</v>
      </c>
      <c r="C32" s="30">
        <f>IF(C31=0,"",+C31/C14)</f>
      </c>
      <c r="D32" s="30">
        <f>IF(D31=0,"",+D31/D14)</f>
      </c>
      <c r="E32" s="30">
        <f>IF(E31=0,"",+E31/E14)</f>
      </c>
      <c r="F32" s="30">
        <f>IF(F31=0,"",+F31/F14)</f>
      </c>
      <c r="G32" s="56"/>
    </row>
    <row r="33" spans="1:7" ht="13.5" customHeight="1">
      <c r="A33" s="134" t="s">
        <v>73</v>
      </c>
      <c r="B33" s="134"/>
      <c r="C33" s="134"/>
      <c r="D33" s="134"/>
      <c r="E33" s="134"/>
      <c r="F33" s="134"/>
      <c r="G33" s="134"/>
    </row>
    <row r="34" spans="1:7" ht="22.5" customHeight="1">
      <c r="A34" s="135" t="s">
        <v>238</v>
      </c>
      <c r="B34" s="135"/>
      <c r="C34" s="135"/>
      <c r="D34" s="135"/>
      <c r="E34" s="135"/>
      <c r="F34" s="135"/>
      <c r="G34" s="135"/>
    </row>
    <row r="35" spans="1:7" ht="54" customHeight="1">
      <c r="A35" s="166" t="s">
        <v>239</v>
      </c>
      <c r="B35" s="166"/>
      <c r="C35" s="166"/>
      <c r="D35" s="166"/>
      <c r="E35" s="166"/>
      <c r="F35" s="166"/>
      <c r="G35" s="166"/>
    </row>
    <row r="36" spans="1:7" ht="11.25" customHeight="1">
      <c r="A36" s="116"/>
      <c r="B36" s="116"/>
      <c r="C36" s="116"/>
      <c r="D36" s="116"/>
      <c r="E36" s="116"/>
      <c r="F36" s="116"/>
      <c r="G36" s="116"/>
    </row>
    <row r="37" spans="1:7" ht="19.5" customHeight="1">
      <c r="A37" s="113" t="s">
        <v>240</v>
      </c>
      <c r="B37" s="113"/>
      <c r="C37" s="113"/>
      <c r="D37" s="113"/>
      <c r="E37" s="113"/>
      <c r="F37" s="113"/>
      <c r="G37" s="113"/>
    </row>
    <row r="38" spans="1:7" ht="45.75" customHeight="1">
      <c r="A38" s="130" t="s">
        <v>241</v>
      </c>
      <c r="B38" s="130"/>
      <c r="C38" s="130"/>
      <c r="D38" s="130"/>
      <c r="E38" s="130"/>
      <c r="F38" s="130"/>
      <c r="G38" s="130"/>
    </row>
    <row r="39" spans="1:7" ht="35.25" customHeight="1">
      <c r="A39" s="130" t="s">
        <v>242</v>
      </c>
      <c r="B39" s="130"/>
      <c r="C39" s="130"/>
      <c r="D39" s="130"/>
      <c r="E39" s="130"/>
      <c r="F39" s="130"/>
      <c r="G39" s="130"/>
    </row>
    <row r="40" spans="1:7" ht="70.5" customHeight="1">
      <c r="A40" s="130" t="s">
        <v>243</v>
      </c>
      <c r="B40" s="130"/>
      <c r="C40" s="130"/>
      <c r="D40" s="130"/>
      <c r="E40" s="130"/>
      <c r="F40" s="130"/>
      <c r="G40" s="130"/>
    </row>
    <row r="41" spans="1:7" ht="45" customHeight="1">
      <c r="A41" s="130" t="s">
        <v>244</v>
      </c>
      <c r="B41" s="130"/>
      <c r="C41" s="130"/>
      <c r="D41" s="130"/>
      <c r="E41" s="130"/>
      <c r="F41" s="130"/>
      <c r="G41" s="130"/>
    </row>
    <row r="42" spans="1:7" ht="99.75" customHeight="1">
      <c r="A42" s="130" t="s">
        <v>245</v>
      </c>
      <c r="B42" s="130"/>
      <c r="C42" s="130"/>
      <c r="D42" s="130"/>
      <c r="E42" s="130"/>
      <c r="F42" s="130"/>
      <c r="G42" s="130"/>
    </row>
  </sheetData>
  <sheetProtection selectLockedCells="1" selectUnlockedCells="1"/>
  <mergeCells count="38">
    <mergeCell ref="A37:G37"/>
    <mergeCell ref="A38:G38"/>
    <mergeCell ref="A39:G39"/>
    <mergeCell ref="A40:G40"/>
    <mergeCell ref="A41:G41"/>
    <mergeCell ref="A42:G42"/>
    <mergeCell ref="A29:A30"/>
    <mergeCell ref="A31:A32"/>
    <mergeCell ref="A33:G33"/>
    <mergeCell ref="A34:G34"/>
    <mergeCell ref="A35:G35"/>
    <mergeCell ref="A36:G36"/>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horizontalCentered="1"/>
  <pageMargins left="0.31527777777777777" right="0.31527777777777777" top="0.7486111111111111" bottom="0.7479166666666667" header="0.31527777777777777" footer="0.31527777777777777"/>
  <pageSetup fitToHeight="0" fitToWidth="1" horizontalDpi="300" verticalDpi="300" orientation="portrait" paperSize="9" scale="85" r:id="rId1"/>
  <headerFooter alignWithMargins="0">
    <oddHeader>&amp;R&amp;11 10 March 2014</oddHeader>
    <oddFooter>&amp;L&amp;F&amp;C&amp;A&amp;R&amp;P/&amp;N</oddFooter>
  </headerFooter>
  <rowBreaks count="1" manualBreakCount="1">
    <brk id="33" max="255" man="1"/>
  </rowBreaks>
</worksheet>
</file>

<file path=xl/worksheets/sheet16.xml><?xml version="1.0" encoding="utf-8"?>
<worksheet xmlns="http://schemas.openxmlformats.org/spreadsheetml/2006/main" xmlns:r="http://schemas.openxmlformats.org/officeDocument/2006/relationships">
  <dimension ref="A1:G45"/>
  <sheetViews>
    <sheetView view="pageBreakPreview" zoomScale="62" zoomScaleSheetLayoutView="62" zoomScalePageLayoutView="0" workbookViewId="0" topLeftCell="A1">
      <selection activeCell="A1" sqref="A1"/>
    </sheetView>
  </sheetViews>
  <sheetFormatPr defaultColWidth="9.421875" defaultRowHeight="12.75"/>
  <cols>
    <col min="1" max="1" width="33.57421875" style="34" customWidth="1"/>
    <col min="2" max="2" width="0.2890625" style="34" customWidth="1"/>
    <col min="3" max="3" width="63.8515625" style="34" customWidth="1"/>
    <col min="4" max="4" width="29.7109375" style="34" customWidth="1"/>
    <col min="5" max="16384" width="9.421875" style="34" customWidth="1"/>
  </cols>
  <sheetData>
    <row r="1" spans="1:4" ht="13.5" customHeight="1">
      <c r="A1" s="168" t="s">
        <v>246</v>
      </c>
      <c r="B1" s="168"/>
      <c r="C1" s="168"/>
      <c r="D1" s="168"/>
    </row>
    <row r="3" ht="15">
      <c r="A3" s="100" t="s">
        <v>247</v>
      </c>
    </row>
    <row r="4" spans="1:4" ht="15">
      <c r="A4" s="101" t="s">
        <v>248</v>
      </c>
      <c r="B4" s="101" t="s">
        <v>249</v>
      </c>
      <c r="C4" s="101" t="s">
        <v>250</v>
      </c>
      <c r="D4" s="101" t="s">
        <v>251</v>
      </c>
    </row>
    <row r="5" spans="1:4" ht="39" customHeight="1">
      <c r="A5" s="120" t="s">
        <v>252</v>
      </c>
      <c r="B5" s="15" t="s">
        <v>253</v>
      </c>
      <c r="C5" s="75" t="s">
        <v>254</v>
      </c>
      <c r="D5" s="102"/>
    </row>
    <row r="6" spans="1:4" ht="30.75" customHeight="1">
      <c r="A6" s="120"/>
      <c r="B6" s="8" t="s">
        <v>255</v>
      </c>
      <c r="C6" s="103" t="s">
        <v>256</v>
      </c>
      <c r="D6" s="15"/>
    </row>
    <row r="7" spans="1:4" ht="42.75">
      <c r="A7" s="8" t="s">
        <v>257</v>
      </c>
      <c r="B7" s="8" t="s">
        <v>258</v>
      </c>
      <c r="C7" s="15" t="s">
        <v>259</v>
      </c>
      <c r="D7" s="8"/>
    </row>
    <row r="8" spans="1:4" ht="36" customHeight="1">
      <c r="A8" s="120" t="s">
        <v>260</v>
      </c>
      <c r="B8" s="158" t="s">
        <v>261</v>
      </c>
      <c r="C8" s="15" t="s">
        <v>262</v>
      </c>
      <c r="D8" s="8"/>
    </row>
    <row r="9" spans="1:4" ht="37.5" customHeight="1">
      <c r="A9" s="120"/>
      <c r="B9" s="158"/>
      <c r="C9" s="15" t="s">
        <v>263</v>
      </c>
      <c r="D9" s="8"/>
    </row>
    <row r="10" spans="1:4" ht="14.25">
      <c r="A10" s="8" t="s">
        <v>264</v>
      </c>
      <c r="B10" s="8" t="s">
        <v>264</v>
      </c>
      <c r="C10" s="8"/>
      <c r="D10" s="8"/>
    </row>
    <row r="11" spans="1:4" ht="14.25">
      <c r="A11" s="104"/>
      <c r="B11" s="104"/>
      <c r="C11" s="104"/>
      <c r="D11" s="104"/>
    </row>
    <row r="13" ht="15">
      <c r="A13" s="100" t="s">
        <v>108</v>
      </c>
    </row>
    <row r="14" spans="1:7" ht="15">
      <c r="A14" s="101" t="s">
        <v>248</v>
      </c>
      <c r="B14" s="101" t="s">
        <v>249</v>
      </c>
      <c r="C14" s="101" t="s">
        <v>250</v>
      </c>
      <c r="D14" s="101" t="s">
        <v>251</v>
      </c>
      <c r="G14" s="42" t="s">
        <v>265</v>
      </c>
    </row>
    <row r="15" spans="1:4" ht="62.25" customHeight="1">
      <c r="A15" s="105" t="s">
        <v>266</v>
      </c>
      <c r="B15" s="15" t="s">
        <v>267</v>
      </c>
      <c r="C15" s="75" t="s">
        <v>268</v>
      </c>
      <c r="D15" s="15"/>
    </row>
    <row r="16" spans="1:4" ht="48" customHeight="1">
      <c r="A16" s="8" t="s">
        <v>269</v>
      </c>
      <c r="B16" s="8" t="s">
        <v>270</v>
      </c>
      <c r="C16" s="15" t="s">
        <v>271</v>
      </c>
      <c r="D16" s="26"/>
    </row>
    <row r="17" spans="1:4" ht="27.75" customHeight="1">
      <c r="A17" s="120" t="s">
        <v>272</v>
      </c>
      <c r="B17" s="158" t="s">
        <v>273</v>
      </c>
      <c r="C17" s="15" t="s">
        <v>274</v>
      </c>
      <c r="D17" s="26"/>
    </row>
    <row r="18" spans="1:4" ht="28.5">
      <c r="A18" s="120"/>
      <c r="B18" s="158"/>
      <c r="C18" s="15" t="s">
        <v>275</v>
      </c>
      <c r="D18" s="26"/>
    </row>
    <row r="19" spans="1:4" ht="28.5">
      <c r="A19" s="120"/>
      <c r="B19" s="158"/>
      <c r="C19" s="15" t="s">
        <v>276</v>
      </c>
      <c r="D19" s="8"/>
    </row>
    <row r="20" spans="1:4" ht="14.25">
      <c r="A20" s="8" t="s">
        <v>264</v>
      </c>
      <c r="B20" s="8"/>
      <c r="C20" s="8"/>
      <c r="D20" s="8"/>
    </row>
    <row r="23" ht="15">
      <c r="A23" s="100" t="s">
        <v>277</v>
      </c>
    </row>
    <row r="24" spans="1:4" ht="15">
      <c r="A24" s="101" t="s">
        <v>248</v>
      </c>
      <c r="B24" s="101" t="s">
        <v>249</v>
      </c>
      <c r="C24" s="101" t="s">
        <v>250</v>
      </c>
      <c r="D24" s="101" t="s">
        <v>251</v>
      </c>
    </row>
    <row r="25" spans="1:4" ht="68.25" customHeight="1">
      <c r="A25" s="105" t="s">
        <v>152</v>
      </c>
      <c r="B25" s="15" t="s">
        <v>278</v>
      </c>
      <c r="C25" s="75" t="s">
        <v>279</v>
      </c>
      <c r="D25" s="15"/>
    </row>
    <row r="26" spans="1:4" ht="28.5">
      <c r="A26" s="8" t="s">
        <v>171</v>
      </c>
      <c r="B26" s="8" t="s">
        <v>280</v>
      </c>
      <c r="C26" s="15" t="s">
        <v>281</v>
      </c>
      <c r="D26" s="8"/>
    </row>
    <row r="27" spans="1:4" ht="27.75" customHeight="1">
      <c r="A27" s="120" t="s">
        <v>272</v>
      </c>
      <c r="B27" s="158" t="s">
        <v>273</v>
      </c>
      <c r="C27" s="103" t="s">
        <v>282</v>
      </c>
      <c r="D27" s="26"/>
    </row>
    <row r="28" spans="1:4" ht="28.5">
      <c r="A28" s="120"/>
      <c r="B28" s="158"/>
      <c r="C28" s="15" t="s">
        <v>275</v>
      </c>
      <c r="D28" s="8"/>
    </row>
    <row r="29" spans="1:4" ht="28.5">
      <c r="A29" s="120"/>
      <c r="B29" s="158"/>
      <c r="C29" s="15" t="s">
        <v>276</v>
      </c>
      <c r="D29" s="8"/>
    </row>
    <row r="30" spans="1:4" ht="60.75" customHeight="1">
      <c r="A30" s="106" t="s">
        <v>283</v>
      </c>
      <c r="B30" s="106" t="s">
        <v>284</v>
      </c>
      <c r="C30" s="15" t="s">
        <v>285</v>
      </c>
      <c r="D30" s="26"/>
    </row>
    <row r="31" spans="1:4" ht="27.75" customHeight="1">
      <c r="A31" s="158" t="s">
        <v>286</v>
      </c>
      <c r="B31" s="167" t="s">
        <v>287</v>
      </c>
      <c r="C31" s="15" t="s">
        <v>288</v>
      </c>
      <c r="D31" s="158"/>
    </row>
    <row r="32" spans="1:4" ht="37.5" customHeight="1">
      <c r="A32" s="158"/>
      <c r="B32" s="167"/>
      <c r="C32" s="15" t="s">
        <v>289</v>
      </c>
      <c r="D32" s="158"/>
    </row>
    <row r="33" spans="1:4" ht="37.5" customHeight="1">
      <c r="A33" s="158"/>
      <c r="B33" s="167"/>
      <c r="C33" s="15" t="s">
        <v>290</v>
      </c>
      <c r="D33" s="158"/>
    </row>
    <row r="34" spans="1:4" ht="35.25" customHeight="1">
      <c r="A34" s="158"/>
      <c r="B34" s="167"/>
      <c r="C34" s="15" t="s">
        <v>291</v>
      </c>
      <c r="D34" s="158"/>
    </row>
    <row r="35" spans="1:4" ht="27" customHeight="1">
      <c r="A35" s="158"/>
      <c r="B35" s="167"/>
      <c r="C35" s="15" t="s">
        <v>292</v>
      </c>
      <c r="D35" s="158"/>
    </row>
    <row r="36" spans="1:4" ht="35.25" customHeight="1">
      <c r="A36" s="158"/>
      <c r="B36" s="167"/>
      <c r="C36" s="15" t="s">
        <v>293</v>
      </c>
      <c r="D36" s="158"/>
    </row>
    <row r="37" spans="1:4" ht="35.25" customHeight="1">
      <c r="A37" s="158" t="s">
        <v>294</v>
      </c>
      <c r="B37" s="167" t="s">
        <v>287</v>
      </c>
      <c r="C37" s="15" t="s">
        <v>295</v>
      </c>
      <c r="D37" s="158"/>
    </row>
    <row r="38" spans="1:4" ht="39" customHeight="1">
      <c r="A38" s="158"/>
      <c r="B38" s="167"/>
      <c r="C38" s="15" t="s">
        <v>296</v>
      </c>
      <c r="D38" s="158"/>
    </row>
    <row r="39" spans="1:4" ht="39" customHeight="1">
      <c r="A39" s="158"/>
      <c r="B39" s="167"/>
      <c r="C39" s="15" t="s">
        <v>297</v>
      </c>
      <c r="D39" s="158"/>
    </row>
    <row r="40" spans="1:4" ht="37.5" customHeight="1">
      <c r="A40" s="158" t="s">
        <v>298</v>
      </c>
      <c r="B40" s="107" t="s">
        <v>299</v>
      </c>
      <c r="C40" s="15" t="s">
        <v>300</v>
      </c>
      <c r="D40" s="158"/>
    </row>
    <row r="41" spans="1:4" ht="48" customHeight="1">
      <c r="A41" s="158"/>
      <c r="B41" s="106" t="s">
        <v>301</v>
      </c>
      <c r="C41" s="15" t="s">
        <v>302</v>
      </c>
      <c r="D41" s="158"/>
    </row>
    <row r="42" spans="1:4" ht="30" customHeight="1">
      <c r="A42" s="158" t="s">
        <v>303</v>
      </c>
      <c r="B42" s="167" t="s">
        <v>287</v>
      </c>
      <c r="C42" s="15" t="s">
        <v>304</v>
      </c>
      <c r="D42" s="158"/>
    </row>
    <row r="43" spans="1:4" ht="28.5">
      <c r="A43" s="158"/>
      <c r="B43" s="167"/>
      <c r="C43" s="15" t="s">
        <v>305</v>
      </c>
      <c r="D43" s="158"/>
    </row>
    <row r="44" spans="1:4" ht="53.25" customHeight="1">
      <c r="A44" s="158"/>
      <c r="B44" s="167"/>
      <c r="C44" s="15" t="s">
        <v>306</v>
      </c>
      <c r="D44" s="158"/>
    </row>
    <row r="45" spans="1:4" ht="14.25">
      <c r="A45" s="8" t="s">
        <v>264</v>
      </c>
      <c r="B45" s="8" t="s">
        <v>264</v>
      </c>
      <c r="C45" s="8"/>
      <c r="D45" s="8"/>
    </row>
  </sheetData>
  <sheetProtection selectLockedCells="1" selectUnlockedCells="1"/>
  <mergeCells count="19">
    <mergeCell ref="A40:A41"/>
    <mergeCell ref="D40:D41"/>
    <mergeCell ref="A42:A44"/>
    <mergeCell ref="B42:B44"/>
    <mergeCell ref="D42:D44"/>
    <mergeCell ref="A27:A29"/>
    <mergeCell ref="B27:B29"/>
    <mergeCell ref="A31:A36"/>
    <mergeCell ref="B31:B36"/>
    <mergeCell ref="D31:D36"/>
    <mergeCell ref="A37:A39"/>
    <mergeCell ref="B37:B39"/>
    <mergeCell ref="D37:D39"/>
    <mergeCell ref="A1:D1"/>
    <mergeCell ref="A5:A6"/>
    <mergeCell ref="A8:A9"/>
    <mergeCell ref="B8:B9"/>
    <mergeCell ref="A17:A19"/>
    <mergeCell ref="B17:B19"/>
  </mergeCells>
  <printOptions/>
  <pageMargins left="0.7083333333333334" right="0.7083333333333334" top="0.7479166666666667" bottom="0.7486111111111111" header="0.5118055555555555" footer="0.31527777777777777"/>
  <pageSetup horizontalDpi="300" verticalDpi="300" orientation="portrait" paperSize="9" scale="70" r:id="rId1"/>
  <headerFooter alignWithMargins="0">
    <oddFooter>&amp;C&amp;11Modules and related indicators&amp;R&amp;11&amp;P</oddFooter>
  </headerFooter>
</worksheet>
</file>

<file path=xl/worksheets/sheet2.xml><?xml version="1.0" encoding="utf-8"?>
<worksheet xmlns="http://schemas.openxmlformats.org/spreadsheetml/2006/main" xmlns:r="http://schemas.openxmlformats.org/officeDocument/2006/relationships">
  <dimension ref="A1:H44"/>
  <sheetViews>
    <sheetView view="pageBreakPreview" zoomScale="62" zoomScaleNormal="90" zoomScaleSheetLayoutView="62" zoomScalePageLayoutView="0" workbookViewId="0" topLeftCell="A20">
      <selection activeCell="A33" sqref="A33"/>
    </sheetView>
  </sheetViews>
  <sheetFormatPr defaultColWidth="9.421875" defaultRowHeight="12.75"/>
  <cols>
    <col min="1" max="1" width="27.28125" style="34" customWidth="1"/>
    <col min="2" max="2" width="7.8515625" style="34" customWidth="1"/>
    <col min="3" max="6" width="13.57421875" style="34" customWidth="1"/>
    <col min="7" max="7" width="26.421875" style="34" customWidth="1"/>
    <col min="8" max="8" width="44.421875" style="34" customWidth="1"/>
    <col min="9" max="16384" width="9.421875" style="34" customWidth="1"/>
  </cols>
  <sheetData>
    <row r="1" spans="1:7" ht="93.75" customHeight="1">
      <c r="A1" s="110" t="s">
        <v>47</v>
      </c>
      <c r="B1" s="110"/>
      <c r="C1" s="110"/>
      <c r="D1" s="110"/>
      <c r="E1" s="110"/>
      <c r="F1" s="110"/>
      <c r="G1" s="110"/>
    </row>
    <row r="2" spans="1:7" ht="18.75">
      <c r="A2" s="136" t="s">
        <v>48</v>
      </c>
      <c r="B2" s="136"/>
      <c r="C2" s="136"/>
      <c r="D2" s="136"/>
      <c r="E2" s="136"/>
      <c r="F2" s="136"/>
      <c r="G2" s="136"/>
    </row>
    <row r="3" spans="1:7" ht="15" customHeight="1">
      <c r="A3" s="112" t="s">
        <v>49</v>
      </c>
      <c r="B3" s="112"/>
      <c r="C3" s="112"/>
      <c r="D3" s="112"/>
      <c r="E3" s="112"/>
      <c r="F3" s="112"/>
      <c r="G3" s="112"/>
    </row>
    <row r="4" spans="1:7" ht="15">
      <c r="A4" s="113" t="s">
        <v>3</v>
      </c>
      <c r="B4" s="113"/>
      <c r="C4" s="114"/>
      <c r="D4" s="114"/>
      <c r="E4" s="114"/>
      <c r="F4" s="114"/>
      <c r="G4" s="114"/>
    </row>
    <row r="5" spans="1:7" ht="15" customHeight="1">
      <c r="A5" s="115" t="s">
        <v>4</v>
      </c>
      <c r="B5" s="115"/>
      <c r="C5" s="116"/>
      <c r="D5" s="116"/>
      <c r="E5" s="116"/>
      <c r="F5" s="116"/>
      <c r="G5" s="116"/>
    </row>
    <row r="6" spans="1:7" ht="15">
      <c r="A6" s="117" t="s">
        <v>5</v>
      </c>
      <c r="B6" s="117"/>
      <c r="C6" s="117"/>
      <c r="D6" s="117"/>
      <c r="E6" s="117"/>
      <c r="F6" s="117"/>
      <c r="G6" s="117"/>
    </row>
    <row r="7" spans="1:7" ht="15" customHeight="1">
      <c r="A7" s="118" t="s">
        <v>6</v>
      </c>
      <c r="B7" s="118"/>
      <c r="C7" s="119"/>
      <c r="D7" s="119"/>
      <c r="E7" s="119"/>
      <c r="F7" s="119"/>
      <c r="G7" s="119"/>
    </row>
    <row r="8" spans="1:7" ht="15" customHeight="1">
      <c r="A8" s="118" t="s">
        <v>7</v>
      </c>
      <c r="B8" s="118"/>
      <c r="C8" s="120"/>
      <c r="D8" s="120"/>
      <c r="E8" s="120"/>
      <c r="F8" s="120"/>
      <c r="G8" s="120"/>
    </row>
    <row r="9" spans="1:7" ht="15" customHeight="1">
      <c r="A9" s="118" t="s">
        <v>8</v>
      </c>
      <c r="B9" s="118"/>
      <c r="C9" s="121"/>
      <c r="D9" s="121"/>
      <c r="E9" s="121"/>
      <c r="F9" s="121"/>
      <c r="G9" s="121"/>
    </row>
    <row r="10" spans="1:7" ht="15">
      <c r="A10" s="137"/>
      <c r="B10" s="137"/>
      <c r="C10" s="3" t="s">
        <v>9</v>
      </c>
      <c r="D10" s="3" t="s">
        <v>10</v>
      </c>
      <c r="E10" s="3" t="s">
        <v>11</v>
      </c>
      <c r="F10" s="3" t="s">
        <v>12</v>
      </c>
      <c r="G10" s="123" t="s">
        <v>13</v>
      </c>
    </row>
    <row r="11" spans="1:7" ht="15">
      <c r="A11" s="137"/>
      <c r="B11" s="137"/>
      <c r="C11" s="36" t="s">
        <v>14</v>
      </c>
      <c r="D11" s="36" t="s">
        <v>14</v>
      </c>
      <c r="E11" s="36" t="s">
        <v>14</v>
      </c>
      <c r="F11" s="36" t="s">
        <v>14</v>
      </c>
      <c r="G11" s="123"/>
    </row>
    <row r="12" spans="1:7" ht="15">
      <c r="A12" s="117" t="s">
        <v>15</v>
      </c>
      <c r="B12" s="117"/>
      <c r="C12" s="117"/>
      <c r="D12" s="117"/>
      <c r="E12" s="117"/>
      <c r="F12" s="117"/>
      <c r="G12" s="117"/>
    </row>
    <row r="13" spans="1:7" ht="51.75" customHeight="1">
      <c r="A13" s="37" t="s">
        <v>50</v>
      </c>
      <c r="B13" s="2" t="s">
        <v>17</v>
      </c>
      <c r="C13" s="38"/>
      <c r="D13" s="38"/>
      <c r="E13" s="38"/>
      <c r="F13" s="38"/>
      <c r="G13" s="8"/>
    </row>
    <row r="14" spans="1:7" ht="14.25" customHeight="1">
      <c r="A14" s="124" t="s">
        <v>51</v>
      </c>
      <c r="B14" s="6" t="s">
        <v>17</v>
      </c>
      <c r="C14" s="7"/>
      <c r="D14" s="7"/>
      <c r="E14" s="7"/>
      <c r="F14" s="7"/>
      <c r="G14" s="8"/>
    </row>
    <row r="15" spans="1:7" ht="24.75" customHeight="1">
      <c r="A15" s="124"/>
      <c r="B15" s="6" t="s">
        <v>18</v>
      </c>
      <c r="C15" s="20">
        <f>IF(C14=0,"",+C14/C13)</f>
      </c>
      <c r="D15" s="20">
        <f>IF(D14=0,"",+D14/D13)</f>
      </c>
      <c r="E15" s="20">
        <f>IF(E14=0,"",+E14/E13)</f>
      </c>
      <c r="F15" s="20">
        <f>IF(F14=0,"",+F14/F13)</f>
      </c>
      <c r="G15" s="8"/>
    </row>
    <row r="16" spans="1:7" ht="13.5" customHeight="1">
      <c r="A16" s="117" t="s">
        <v>28</v>
      </c>
      <c r="B16" s="117"/>
      <c r="C16" s="117"/>
      <c r="D16" s="117"/>
      <c r="E16" s="117"/>
      <c r="F16" s="117"/>
      <c r="G16" s="117"/>
    </row>
    <row r="17" spans="1:7" ht="24" customHeight="1">
      <c r="A17" s="125" t="s">
        <v>52</v>
      </c>
      <c r="B17" s="2" t="s">
        <v>17</v>
      </c>
      <c r="C17" s="12"/>
      <c r="D17" s="12"/>
      <c r="E17" s="12"/>
      <c r="F17" s="12"/>
      <c r="G17" s="8"/>
    </row>
    <row r="18" spans="1:7" ht="24" customHeight="1">
      <c r="A18" s="125"/>
      <c r="B18" s="2" t="s">
        <v>18</v>
      </c>
      <c r="C18" s="20">
        <f>IF(C17=0,"",+C17/C13)</f>
      </c>
      <c r="D18" s="20">
        <f>IF(D17=0,"",+D17/D13)</f>
      </c>
      <c r="E18" s="20">
        <f>IF(E17=0,"",+E17/E13)</f>
      </c>
      <c r="F18" s="20">
        <f>IF(F17=0,"",+F17/F13)</f>
      </c>
      <c r="G18" s="8"/>
    </row>
    <row r="19" spans="1:7" ht="14.25" customHeight="1">
      <c r="A19" s="126" t="s">
        <v>53</v>
      </c>
      <c r="B19" s="6" t="s">
        <v>17</v>
      </c>
      <c r="C19" s="24"/>
      <c r="D19" s="24"/>
      <c r="E19" s="24"/>
      <c r="F19" s="24"/>
      <c r="G19" s="8"/>
    </row>
    <row r="20" spans="1:7" ht="31.5" customHeight="1">
      <c r="A20" s="126"/>
      <c r="B20" s="6" t="s">
        <v>18</v>
      </c>
      <c r="C20" s="20">
        <f>IF(C19=0,"",+C19/C13)</f>
      </c>
      <c r="D20" s="20">
        <f>IF(D19=0,"",+D19/D13)</f>
      </c>
      <c r="E20" s="20">
        <f>IF(E19=0,"",+E19/E13)</f>
      </c>
      <c r="F20" s="20">
        <f>IF(F19=0,"",+F19/F13)</f>
      </c>
      <c r="G20" s="8"/>
    </row>
    <row r="21" spans="1:7" ht="13.5" customHeight="1">
      <c r="A21" s="117" t="s">
        <v>31</v>
      </c>
      <c r="B21" s="117"/>
      <c r="C21" s="117"/>
      <c r="D21" s="117"/>
      <c r="E21" s="117"/>
      <c r="F21" s="117"/>
      <c r="G21" s="117"/>
    </row>
    <row r="22" spans="1:7" ht="23.25" customHeight="1">
      <c r="A22" s="126" t="s">
        <v>54</v>
      </c>
      <c r="B22" s="2" t="s">
        <v>17</v>
      </c>
      <c r="C22" s="39">
        <f>+C13-(C17+C19)</f>
        <v>0</v>
      </c>
      <c r="D22" s="39">
        <f>+D13-(D17+D19)</f>
        <v>0</v>
      </c>
      <c r="E22" s="39">
        <f>+E13-(E17+E19)</f>
        <v>0</v>
      </c>
      <c r="F22" s="39">
        <f>+F13-(F17+F19)</f>
        <v>0</v>
      </c>
      <c r="G22" s="8"/>
    </row>
    <row r="23" spans="1:7" ht="23.25" customHeight="1">
      <c r="A23" s="126"/>
      <c r="B23" s="2" t="s">
        <v>18</v>
      </c>
      <c r="C23" s="20">
        <f>IF(C22=0,"",+C22/C13)</f>
      </c>
      <c r="D23" s="20">
        <f>IF(D22=0,"",+D22/D13)</f>
      </c>
      <c r="E23" s="20">
        <f>IF(E22=0,"",+E22/E13)</f>
      </c>
      <c r="F23" s="20">
        <f>IF(F22=0,"",+F22/F13)</f>
      </c>
      <c r="G23" s="8"/>
    </row>
    <row r="24" spans="1:7" ht="15">
      <c r="A24" s="127" t="s">
        <v>55</v>
      </c>
      <c r="B24" s="127"/>
      <c r="C24" s="127"/>
      <c r="D24" s="127"/>
      <c r="E24" s="127"/>
      <c r="F24" s="127"/>
      <c r="G24" s="127"/>
    </row>
    <row r="25" spans="1:7" ht="23.25" customHeight="1">
      <c r="A25" s="128" t="s">
        <v>56</v>
      </c>
      <c r="B25" s="23" t="s">
        <v>17</v>
      </c>
      <c r="C25" s="12"/>
      <c r="D25" s="12"/>
      <c r="E25" s="12"/>
      <c r="F25" s="24"/>
      <c r="G25" s="8"/>
    </row>
    <row r="26" spans="1:7" ht="23.25" customHeight="1">
      <c r="A26" s="128"/>
      <c r="B26" s="23" t="s">
        <v>18</v>
      </c>
      <c r="C26" s="25">
        <f>IF(C25=0,"",+C25/C13)</f>
      </c>
      <c r="D26" s="25">
        <f>IF(D25=0,"",+D25/D13)</f>
      </c>
      <c r="E26" s="25">
        <f>IF(E25=0,"",+E25/E13)</f>
      </c>
      <c r="F26" s="25">
        <f>IF(F25=0,"",+F25/F13)</f>
      </c>
      <c r="G26" s="8"/>
    </row>
    <row r="27" spans="1:8" ht="23.25" customHeight="1">
      <c r="A27" s="129" t="s">
        <v>57</v>
      </c>
      <c r="B27" s="27" t="s">
        <v>17</v>
      </c>
      <c r="C27" s="40">
        <f>+C25+C17+C19</f>
        <v>0</v>
      </c>
      <c r="D27" s="40">
        <f>+D25+D17+D19</f>
        <v>0</v>
      </c>
      <c r="E27" s="40">
        <f>+E25+E17+E19</f>
        <v>0</v>
      </c>
      <c r="F27" s="40">
        <f>+F25+F17+F19</f>
        <v>0</v>
      </c>
      <c r="G27" s="32"/>
      <c r="H27" s="138"/>
    </row>
    <row r="28" spans="1:8" ht="53.25" customHeight="1">
      <c r="A28" s="129"/>
      <c r="B28" s="27" t="s">
        <v>18</v>
      </c>
      <c r="C28" s="30">
        <f>IF(C27=0,"",+C27/C13)</f>
      </c>
      <c r="D28" s="30">
        <f>IF(D27=0,"",+D27/D13)</f>
      </c>
      <c r="E28" s="30">
        <f>IF(E27=0,"",+E27/E13)</f>
      </c>
      <c r="F28" s="30">
        <f>IF(F27=0,"",+F27/F13)</f>
      </c>
      <c r="G28" s="32"/>
      <c r="H28" s="138"/>
    </row>
    <row r="29" spans="1:7" ht="21" customHeight="1">
      <c r="A29" s="128" t="s">
        <v>58</v>
      </c>
      <c r="B29" s="23" t="s">
        <v>17</v>
      </c>
      <c r="C29" s="18"/>
      <c r="D29" s="22"/>
      <c r="E29" s="22"/>
      <c r="F29" s="22"/>
      <c r="G29" s="32"/>
    </row>
    <row r="30" spans="1:7" ht="24.75" customHeight="1">
      <c r="A30" s="128"/>
      <c r="B30" s="23" t="s">
        <v>18</v>
      </c>
      <c r="C30" s="25">
        <f>IF(C29=0,"",+C29/C13)</f>
      </c>
      <c r="D30" s="25">
        <f>IF(D29=0,"",+D29/D13)</f>
      </c>
      <c r="E30" s="25">
        <f>IF(E29=0,"",+E29/E13)</f>
      </c>
      <c r="F30" s="25">
        <f>IF(F29=0,"",+F29/F13)</f>
      </c>
      <c r="G30" s="32"/>
    </row>
    <row r="31" spans="1:8" ht="23.25" customHeight="1">
      <c r="A31" s="129" t="s">
        <v>59</v>
      </c>
      <c r="B31" s="33" t="s">
        <v>17</v>
      </c>
      <c r="C31" s="40">
        <f>+C27+C29</f>
        <v>0</v>
      </c>
      <c r="D31" s="40">
        <f>+D27+D29</f>
        <v>0</v>
      </c>
      <c r="E31" s="40">
        <f>+E27+E29</f>
        <v>0</v>
      </c>
      <c r="F31" s="40">
        <f>+F27+F29</f>
        <v>0</v>
      </c>
      <c r="G31" s="32"/>
      <c r="H31" s="41"/>
    </row>
    <row r="32" spans="1:8" ht="52.5" customHeight="1">
      <c r="A32" s="129"/>
      <c r="B32" s="33" t="s">
        <v>18</v>
      </c>
      <c r="C32" s="30">
        <f>IF(C31=0,"",+C31/C13)</f>
      </c>
      <c r="D32" s="30">
        <f>IF(D31=0,"",+D31/D13)</f>
      </c>
      <c r="E32" s="30">
        <f>IF(E31=0,"",+E31/E13)</f>
      </c>
      <c r="F32" s="30">
        <f>IF(F31=0,"",+F31/F13)</f>
      </c>
      <c r="G32" s="32"/>
      <c r="H32" s="41"/>
    </row>
    <row r="33" spans="1:7" ht="61.5" customHeight="1">
      <c r="A33" s="139" t="s">
        <v>60</v>
      </c>
      <c r="B33" s="139"/>
      <c r="C33" s="139"/>
      <c r="D33" s="139"/>
      <c r="E33" s="139"/>
      <c r="F33" s="139"/>
      <c r="G33" s="139"/>
    </row>
    <row r="34" spans="1:7" ht="15" customHeight="1">
      <c r="A34" s="135" t="s">
        <v>39</v>
      </c>
      <c r="B34" s="135"/>
      <c r="C34" s="135"/>
      <c r="D34" s="135"/>
      <c r="E34" s="135"/>
      <c r="F34" s="135"/>
      <c r="G34" s="135"/>
    </row>
    <row r="35" spans="1:7" ht="20.25" customHeight="1">
      <c r="A35" s="124" t="s">
        <v>61</v>
      </c>
      <c r="B35" s="124"/>
      <c r="C35" s="124"/>
      <c r="D35" s="124"/>
      <c r="E35" s="124"/>
      <c r="F35" s="124"/>
      <c r="G35" s="124"/>
    </row>
    <row r="36" spans="1:7" ht="8.25" customHeight="1">
      <c r="A36" s="124"/>
      <c r="B36" s="124"/>
      <c r="C36" s="124"/>
      <c r="D36" s="124"/>
      <c r="E36" s="124"/>
      <c r="F36" s="124"/>
      <c r="G36" s="124"/>
    </row>
    <row r="37" spans="1:8" ht="36" customHeight="1">
      <c r="A37" s="116" t="s">
        <v>62</v>
      </c>
      <c r="B37" s="116"/>
      <c r="C37" s="116"/>
      <c r="D37" s="116"/>
      <c r="E37" s="116"/>
      <c r="F37" s="116"/>
      <c r="G37" s="116"/>
      <c r="H37" s="42"/>
    </row>
    <row r="38" spans="1:7" ht="13.5" customHeight="1">
      <c r="A38" s="115" t="s">
        <v>63</v>
      </c>
      <c r="B38" s="115"/>
      <c r="C38" s="115"/>
      <c r="D38" s="115"/>
      <c r="E38" s="115"/>
      <c r="F38" s="115"/>
      <c r="G38" s="115"/>
    </row>
    <row r="39" spans="1:7" ht="36" customHeight="1">
      <c r="A39" s="130" t="s">
        <v>64</v>
      </c>
      <c r="B39" s="130"/>
      <c r="C39" s="130"/>
      <c r="D39" s="130"/>
      <c r="E39" s="130"/>
      <c r="F39" s="130"/>
      <c r="G39" s="130"/>
    </row>
    <row r="40" spans="1:7" ht="48" customHeight="1">
      <c r="A40" s="130" t="s">
        <v>65</v>
      </c>
      <c r="B40" s="130"/>
      <c r="C40" s="130"/>
      <c r="D40" s="130"/>
      <c r="E40" s="130"/>
      <c r="F40" s="130"/>
      <c r="G40" s="130"/>
    </row>
    <row r="41" spans="1:7" ht="156" customHeight="1">
      <c r="A41" s="133" t="s">
        <v>66</v>
      </c>
      <c r="B41" s="133"/>
      <c r="C41" s="133"/>
      <c r="D41" s="133"/>
      <c r="E41" s="133"/>
      <c r="F41" s="133"/>
      <c r="G41" s="133"/>
    </row>
    <row r="42" spans="1:7" ht="63.75" customHeight="1">
      <c r="A42" s="130" t="s">
        <v>67</v>
      </c>
      <c r="B42" s="130"/>
      <c r="C42" s="130"/>
      <c r="D42" s="130"/>
      <c r="E42" s="130"/>
      <c r="F42" s="130"/>
      <c r="G42" s="130"/>
    </row>
    <row r="43" spans="1:7" ht="57.75" customHeight="1">
      <c r="A43" s="130" t="s">
        <v>68</v>
      </c>
      <c r="B43" s="130"/>
      <c r="C43" s="130"/>
      <c r="D43" s="130"/>
      <c r="E43" s="130"/>
      <c r="F43" s="130"/>
      <c r="G43" s="130"/>
    </row>
    <row r="44" spans="1:7" ht="64.5" customHeight="1">
      <c r="A44" s="133" t="s">
        <v>69</v>
      </c>
      <c r="B44" s="133"/>
      <c r="C44" s="133"/>
      <c r="D44" s="133"/>
      <c r="E44" s="133"/>
      <c r="F44" s="133"/>
      <c r="G44" s="133"/>
    </row>
  </sheetData>
  <sheetProtection selectLockedCells="1" selectUnlockedCells="1"/>
  <mergeCells count="40">
    <mergeCell ref="A43:G43"/>
    <mergeCell ref="A44:G44"/>
    <mergeCell ref="A37:G37"/>
    <mergeCell ref="A38:G38"/>
    <mergeCell ref="A39:G39"/>
    <mergeCell ref="A40:G40"/>
    <mergeCell ref="A41:G41"/>
    <mergeCell ref="A42:G42"/>
    <mergeCell ref="H27:H28"/>
    <mergeCell ref="A29:A30"/>
    <mergeCell ref="A31:A32"/>
    <mergeCell ref="A33:G33"/>
    <mergeCell ref="A34:G34"/>
    <mergeCell ref="A35:G36"/>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pageMargins left="0.7" right="0.7" top="0.75" bottom="0.75" header="0.5118055555555555" footer="0.5118055555555555"/>
  <pageSetup horizontalDpi="300" verticalDpi="300" orientation="portrait" paperSize="9" scale="77" r:id="rId1"/>
  <rowBreaks count="1" manualBreakCount="1">
    <brk id="3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view="pageBreakPreview" zoomScale="62" zoomScaleNormal="90" zoomScaleSheetLayoutView="62" zoomScalePageLayoutView="0" workbookViewId="0" topLeftCell="A25">
      <selection activeCell="A39" sqref="A39"/>
    </sheetView>
  </sheetViews>
  <sheetFormatPr defaultColWidth="9.421875" defaultRowHeight="12.75"/>
  <cols>
    <col min="1" max="1" width="27.28125" style="34" customWidth="1"/>
    <col min="2" max="2" width="7.8515625" style="34" customWidth="1"/>
    <col min="3" max="6" width="13.57421875" style="34" customWidth="1"/>
    <col min="7" max="7" width="26.421875" style="34" customWidth="1"/>
    <col min="8" max="8" width="44.421875" style="34" customWidth="1"/>
    <col min="9" max="16384" width="9.421875" style="34" customWidth="1"/>
  </cols>
  <sheetData>
    <row r="1" spans="1:7" ht="88.5" customHeight="1">
      <c r="A1" s="110" t="s">
        <v>47</v>
      </c>
      <c r="B1" s="110"/>
      <c r="C1" s="110"/>
      <c r="D1" s="110"/>
      <c r="E1" s="110"/>
      <c r="F1" s="110"/>
      <c r="G1" s="110"/>
    </row>
    <row r="2" spans="1:7" ht="23.25" customHeight="1">
      <c r="A2" s="111" t="s">
        <v>70</v>
      </c>
      <c r="B2" s="111"/>
      <c r="C2" s="111"/>
      <c r="D2" s="111"/>
      <c r="E2" s="111"/>
      <c r="F2" s="111"/>
      <c r="G2" s="111"/>
    </row>
    <row r="3" spans="1:7" ht="35.25" customHeight="1">
      <c r="A3" s="112" t="s">
        <v>49</v>
      </c>
      <c r="B3" s="112"/>
      <c r="C3" s="112"/>
      <c r="D3" s="112"/>
      <c r="E3" s="112"/>
      <c r="F3" s="112"/>
      <c r="G3" s="112"/>
    </row>
    <row r="4" spans="1:7" ht="15">
      <c r="A4" s="113" t="s">
        <v>3</v>
      </c>
      <c r="B4" s="113"/>
      <c r="C4" s="114"/>
      <c r="D4" s="114"/>
      <c r="E4" s="114"/>
      <c r="F4" s="114"/>
      <c r="G4" s="114"/>
    </row>
    <row r="5" spans="1:7" ht="29.25" customHeight="1">
      <c r="A5" s="115" t="s">
        <v>4</v>
      </c>
      <c r="B5" s="115"/>
      <c r="C5" s="116"/>
      <c r="D5" s="116"/>
      <c r="E5" s="116"/>
      <c r="F5" s="116"/>
      <c r="G5" s="116"/>
    </row>
    <row r="6" spans="1:7" ht="21" customHeight="1">
      <c r="A6" s="117" t="s">
        <v>5</v>
      </c>
      <c r="B6" s="117"/>
      <c r="C6" s="117"/>
      <c r="D6" s="117"/>
      <c r="E6" s="117"/>
      <c r="F6" s="117"/>
      <c r="G6" s="117"/>
    </row>
    <row r="7" spans="1:7" ht="17.25" customHeight="1">
      <c r="A7" s="118" t="s">
        <v>6</v>
      </c>
      <c r="B7" s="118"/>
      <c r="C7" s="119"/>
      <c r="D7" s="119"/>
      <c r="E7" s="119"/>
      <c r="F7" s="119"/>
      <c r="G7" s="119"/>
    </row>
    <row r="8" spans="1:7" ht="17.25" customHeight="1">
      <c r="A8" s="118" t="s">
        <v>7</v>
      </c>
      <c r="B8" s="118"/>
      <c r="C8" s="120"/>
      <c r="D8" s="120"/>
      <c r="E8" s="120"/>
      <c r="F8" s="120"/>
      <c r="G8" s="120"/>
    </row>
    <row r="9" spans="1:7" ht="17.25" customHeight="1">
      <c r="A9" s="118" t="s">
        <v>8</v>
      </c>
      <c r="B9" s="118"/>
      <c r="C9" s="121"/>
      <c r="D9" s="121"/>
      <c r="E9" s="121"/>
      <c r="F9" s="121"/>
      <c r="G9" s="121"/>
    </row>
    <row r="10" spans="1:7" ht="21" customHeight="1">
      <c r="A10" s="137"/>
      <c r="B10" s="137"/>
      <c r="C10" s="3" t="s">
        <v>9</v>
      </c>
      <c r="D10" s="3" t="s">
        <v>10</v>
      </c>
      <c r="E10" s="3" t="s">
        <v>11</v>
      </c>
      <c r="F10" s="3" t="s">
        <v>12</v>
      </c>
      <c r="G10" s="123" t="s">
        <v>13</v>
      </c>
    </row>
    <row r="11" spans="1:7" ht="16.5" customHeight="1">
      <c r="A11" s="137"/>
      <c r="B11" s="137"/>
      <c r="C11" s="36" t="s">
        <v>14</v>
      </c>
      <c r="D11" s="36" t="s">
        <v>14</v>
      </c>
      <c r="E11" s="36" t="s">
        <v>14</v>
      </c>
      <c r="F11" s="36" t="s">
        <v>14</v>
      </c>
      <c r="G11" s="123"/>
    </row>
    <row r="12" spans="1:7" ht="15">
      <c r="A12" s="117" t="s">
        <v>15</v>
      </c>
      <c r="B12" s="117"/>
      <c r="C12" s="117"/>
      <c r="D12" s="117"/>
      <c r="E12" s="117"/>
      <c r="F12" s="117"/>
      <c r="G12" s="117"/>
    </row>
    <row r="13" spans="1:7" ht="33" customHeight="1">
      <c r="A13" s="43" t="s">
        <v>71</v>
      </c>
      <c r="B13" s="2" t="s">
        <v>17</v>
      </c>
      <c r="C13" s="38"/>
      <c r="D13" s="38"/>
      <c r="E13" s="38"/>
      <c r="F13" s="38"/>
      <c r="G13" s="8"/>
    </row>
    <row r="14" spans="1:7" ht="23.25" customHeight="1">
      <c r="A14" s="126" t="s">
        <v>72</v>
      </c>
      <c r="B14" s="6" t="s">
        <v>17</v>
      </c>
      <c r="C14" s="7"/>
      <c r="D14" s="7"/>
      <c r="E14" s="7"/>
      <c r="F14" s="7"/>
      <c r="G14" s="8"/>
    </row>
    <row r="15" spans="1:7" ht="23.25" customHeight="1">
      <c r="A15" s="126"/>
      <c r="B15" s="6" t="s">
        <v>18</v>
      </c>
      <c r="C15" s="44">
        <f>IF(C14=0,"",+C14/C13)</f>
      </c>
      <c r="D15" s="44">
        <f>IF(D14=0,"",+D14/D13)</f>
      </c>
      <c r="E15" s="44">
        <f>IF(E14=0,"",+E14/E13)</f>
      </c>
      <c r="F15" s="44">
        <f>IF(F14=0,"",+F14/F13)</f>
      </c>
      <c r="G15" s="8"/>
    </row>
    <row r="16" spans="1:7" ht="13.5" customHeight="1">
      <c r="A16" s="117" t="s">
        <v>28</v>
      </c>
      <c r="B16" s="117"/>
      <c r="C16" s="117"/>
      <c r="D16" s="117"/>
      <c r="E16" s="117"/>
      <c r="F16" s="117"/>
      <c r="G16" s="117"/>
    </row>
    <row r="17" spans="1:7" ht="23.25" customHeight="1">
      <c r="A17" s="125" t="s">
        <v>52</v>
      </c>
      <c r="B17" s="2" t="s">
        <v>17</v>
      </c>
      <c r="C17" s="12"/>
      <c r="D17" s="12"/>
      <c r="E17" s="12"/>
      <c r="F17" s="12"/>
      <c r="G17" s="8"/>
    </row>
    <row r="18" spans="1:7" ht="23.25" customHeight="1">
      <c r="A18" s="125"/>
      <c r="B18" s="2" t="s">
        <v>18</v>
      </c>
      <c r="C18" s="44">
        <f>IF(C17=0,"",+C17/C13)</f>
      </c>
      <c r="D18" s="44">
        <f>IF(D17=0,"",+D17/D13)</f>
      </c>
      <c r="E18" s="44">
        <f>IF(E17=0,"",+E17/E13)</f>
      </c>
      <c r="F18" s="44">
        <f>IF(F17=0,"",+F17/F13)</f>
      </c>
      <c r="G18" s="8"/>
    </row>
    <row r="19" spans="1:7" ht="23.25" customHeight="1">
      <c r="A19" s="126" t="s">
        <v>53</v>
      </c>
      <c r="B19" s="6" t="s">
        <v>17</v>
      </c>
      <c r="C19" s="24"/>
      <c r="D19" s="24"/>
      <c r="E19" s="24"/>
      <c r="F19" s="24"/>
      <c r="G19" s="8"/>
    </row>
    <row r="20" spans="1:7" ht="23.25" customHeight="1">
      <c r="A20" s="126"/>
      <c r="B20" s="6" t="s">
        <v>18</v>
      </c>
      <c r="C20" s="44">
        <f>IF(C19=0,"",+C19/C13)</f>
      </c>
      <c r="D20" s="44">
        <f>IF(D19=0,"",+D19/D13)</f>
      </c>
      <c r="E20" s="44">
        <f>IF(E19=0,"",+E19/E13)</f>
      </c>
      <c r="F20" s="44">
        <f>IF(F19=0,"",+F19/F13)</f>
      </c>
      <c r="G20" s="8"/>
    </row>
    <row r="21" spans="1:7" ht="13.5" customHeight="1">
      <c r="A21" s="117" t="s">
        <v>31</v>
      </c>
      <c r="B21" s="117"/>
      <c r="C21" s="117"/>
      <c r="D21" s="117"/>
      <c r="E21" s="117"/>
      <c r="F21" s="117"/>
      <c r="G21" s="117"/>
    </row>
    <row r="22" spans="1:7" ht="23.25" customHeight="1">
      <c r="A22" s="126" t="s">
        <v>54</v>
      </c>
      <c r="B22" s="2" t="s">
        <v>17</v>
      </c>
      <c r="C22" s="39">
        <f>+C13-(C17+C19)</f>
        <v>0</v>
      </c>
      <c r="D22" s="39">
        <f>+D13-(D17+D19)</f>
        <v>0</v>
      </c>
      <c r="E22" s="39">
        <f>+E13-(E17+E19)</f>
        <v>0</v>
      </c>
      <c r="F22" s="39">
        <f>+F13-(F17+F19)</f>
        <v>0</v>
      </c>
      <c r="G22" s="8"/>
    </row>
    <row r="23" spans="1:7" ht="23.25" customHeight="1">
      <c r="A23" s="126"/>
      <c r="B23" s="2" t="s">
        <v>18</v>
      </c>
      <c r="C23" s="20">
        <f>IF(C22=0,"",+C22/C13)</f>
      </c>
      <c r="D23" s="20">
        <f>IF(D22=0,"",+D22/D13)</f>
      </c>
      <c r="E23" s="20">
        <f>IF(E22=0,"",+E22/E13)</f>
      </c>
      <c r="F23" s="20">
        <f>IF(F22=0,"",+F22/F13)</f>
      </c>
      <c r="G23" s="8"/>
    </row>
    <row r="24" spans="1:7" ht="15">
      <c r="A24" s="127" t="s">
        <v>55</v>
      </c>
      <c r="B24" s="127"/>
      <c r="C24" s="127"/>
      <c r="D24" s="127"/>
      <c r="E24" s="127"/>
      <c r="F24" s="127"/>
      <c r="G24" s="127"/>
    </row>
    <row r="25" spans="1:7" ht="23.25" customHeight="1">
      <c r="A25" s="128" t="s">
        <v>56</v>
      </c>
      <c r="B25" s="23" t="s">
        <v>17</v>
      </c>
      <c r="C25" s="12"/>
      <c r="D25" s="12"/>
      <c r="E25" s="12"/>
      <c r="F25" s="24"/>
      <c r="G25" s="8"/>
    </row>
    <row r="26" spans="1:7" ht="23.25" customHeight="1">
      <c r="A26" s="128"/>
      <c r="B26" s="23" t="s">
        <v>18</v>
      </c>
      <c r="C26" s="25">
        <f>IF(C25=0,"",+C25/C13)</f>
      </c>
      <c r="D26" s="25">
        <f>IF(D25=0,"",+D25/D13)</f>
      </c>
      <c r="E26" s="25">
        <f>IF(E25=0,"",+E25/E13)</f>
      </c>
      <c r="F26" s="25">
        <f>IF(F25=0,"",+F25/F13)</f>
      </c>
      <c r="G26" s="8"/>
    </row>
    <row r="27" spans="1:8" ht="23.25" customHeight="1">
      <c r="A27" s="129" t="s">
        <v>57</v>
      </c>
      <c r="B27" s="27" t="s">
        <v>17</v>
      </c>
      <c r="C27" s="40">
        <f>+C25+C17+C19</f>
        <v>0</v>
      </c>
      <c r="D27" s="40">
        <f>+D25+D17+D19</f>
        <v>0</v>
      </c>
      <c r="E27" s="40">
        <f>+E25+E17+E19</f>
        <v>0</v>
      </c>
      <c r="F27" s="40">
        <f>+F25+F17+F19</f>
        <v>0</v>
      </c>
      <c r="G27" s="32"/>
      <c r="H27" s="138"/>
    </row>
    <row r="28" spans="1:8" ht="39.75" customHeight="1">
      <c r="A28" s="129"/>
      <c r="B28" s="27" t="s">
        <v>18</v>
      </c>
      <c r="C28" s="30">
        <f>IF(C27=0,"",+C27/C13)</f>
      </c>
      <c r="D28" s="30">
        <f>IF(D27=0,"",+D27/D13)</f>
      </c>
      <c r="E28" s="30">
        <f>IF(E27=0,"",+E27/E13)</f>
      </c>
      <c r="F28" s="30">
        <f>IF(F27=0,"",+F27/F13)</f>
      </c>
      <c r="G28" s="32"/>
      <c r="H28" s="138"/>
    </row>
    <row r="29" spans="1:7" ht="21" customHeight="1">
      <c r="A29" s="128" t="s">
        <v>58</v>
      </c>
      <c r="B29" s="23" t="s">
        <v>17</v>
      </c>
      <c r="C29" s="18"/>
      <c r="D29" s="22"/>
      <c r="E29" s="22"/>
      <c r="F29" s="22"/>
      <c r="G29" s="32"/>
    </row>
    <row r="30" spans="1:7" ht="24.75" customHeight="1">
      <c r="A30" s="128"/>
      <c r="B30" s="23" t="s">
        <v>18</v>
      </c>
      <c r="C30" s="25">
        <f>IF(C29=0,"",+C29/C13)</f>
      </c>
      <c r="D30" s="25">
        <f>IF(D29=0,"",+D29/D13)</f>
      </c>
      <c r="E30" s="25">
        <f>IF(E29=0,"",+E29/E13)</f>
      </c>
      <c r="F30" s="25">
        <f>IF(F29=0,"",+F29/F13)</f>
      </c>
      <c r="G30" s="32"/>
    </row>
    <row r="31" spans="1:8" ht="23.25" customHeight="1">
      <c r="A31" s="129" t="s">
        <v>59</v>
      </c>
      <c r="B31" s="33" t="s">
        <v>17</v>
      </c>
      <c r="C31" s="40">
        <f>+C27+C29</f>
        <v>0</v>
      </c>
      <c r="D31" s="40">
        <f>+D27+D29</f>
        <v>0</v>
      </c>
      <c r="E31" s="40">
        <f>+E27+E29</f>
        <v>0</v>
      </c>
      <c r="F31" s="40">
        <f>+F27+F29</f>
        <v>0</v>
      </c>
      <c r="G31" s="32"/>
      <c r="H31" s="41"/>
    </row>
    <row r="32" spans="1:8" ht="52.5" customHeight="1">
      <c r="A32" s="129"/>
      <c r="B32" s="33" t="s">
        <v>18</v>
      </c>
      <c r="C32" s="30">
        <f>IF(C31=0,"",+C31/C13)</f>
      </c>
      <c r="D32" s="30">
        <f>IF(D31=0,"",+D31/D13)</f>
      </c>
      <c r="E32" s="30">
        <f>IF(E31=0,"",+E31/E13)</f>
      </c>
      <c r="F32" s="30">
        <f>IF(F31=0,"",+F31/F13)</f>
      </c>
      <c r="G32" s="32"/>
      <c r="H32" s="41"/>
    </row>
    <row r="33" spans="1:7" ht="13.5" customHeight="1">
      <c r="A33" s="134" t="s">
        <v>73</v>
      </c>
      <c r="B33" s="134"/>
      <c r="C33" s="134"/>
      <c r="D33" s="134"/>
      <c r="E33" s="134"/>
      <c r="F33" s="134"/>
      <c r="G33" s="134"/>
    </row>
    <row r="34" spans="1:7" ht="15" customHeight="1">
      <c r="A34" s="135" t="s">
        <v>39</v>
      </c>
      <c r="B34" s="135"/>
      <c r="C34" s="135"/>
      <c r="D34" s="135"/>
      <c r="E34" s="135"/>
      <c r="F34" s="135"/>
      <c r="G34" s="135"/>
    </row>
    <row r="35" spans="1:7" ht="27" customHeight="1">
      <c r="A35" s="124" t="s">
        <v>74</v>
      </c>
      <c r="B35" s="124"/>
      <c r="C35" s="124"/>
      <c r="D35" s="124"/>
      <c r="E35" s="124"/>
      <c r="F35" s="124"/>
      <c r="G35" s="124"/>
    </row>
    <row r="36" spans="1:7" ht="14.25" customHeight="1">
      <c r="A36" s="124"/>
      <c r="B36" s="124"/>
      <c r="C36" s="124"/>
      <c r="D36" s="124"/>
      <c r="E36" s="124"/>
      <c r="F36" s="124"/>
      <c r="G36" s="124"/>
    </row>
    <row r="37" spans="1:8" ht="21" customHeight="1">
      <c r="A37" s="116" t="s">
        <v>62</v>
      </c>
      <c r="B37" s="116"/>
      <c r="C37" s="116"/>
      <c r="D37" s="116"/>
      <c r="E37" s="116"/>
      <c r="F37" s="116"/>
      <c r="G37" s="116"/>
      <c r="H37" s="42"/>
    </row>
    <row r="38" spans="1:7" ht="14.25" customHeight="1">
      <c r="A38" s="113" t="s">
        <v>75</v>
      </c>
      <c r="B38" s="113"/>
      <c r="C38" s="113"/>
      <c r="D38" s="113"/>
      <c r="E38" s="113"/>
      <c r="F38" s="113"/>
      <c r="G38" s="113"/>
    </row>
    <row r="39" spans="1:7" ht="45.75" customHeight="1">
      <c r="A39" s="130" t="s">
        <v>76</v>
      </c>
      <c r="B39" s="130"/>
      <c r="C39" s="130"/>
      <c r="D39" s="130"/>
      <c r="E39" s="130"/>
      <c r="F39" s="130"/>
      <c r="G39" s="130"/>
    </row>
    <row r="40" spans="1:7" ht="30.75" customHeight="1">
      <c r="A40" s="140" t="s">
        <v>77</v>
      </c>
      <c r="B40" s="140"/>
      <c r="C40" s="140"/>
      <c r="D40" s="140"/>
      <c r="E40" s="140"/>
      <c r="F40" s="140"/>
      <c r="G40" s="140"/>
    </row>
    <row r="41" spans="1:7" ht="64.5" customHeight="1">
      <c r="A41" s="130" t="s">
        <v>78</v>
      </c>
      <c r="B41" s="130"/>
      <c r="C41" s="130"/>
      <c r="D41" s="130"/>
      <c r="E41" s="130"/>
      <c r="F41" s="130"/>
      <c r="G41" s="130"/>
    </row>
    <row r="42" spans="1:7" ht="36" customHeight="1">
      <c r="A42" s="130" t="s">
        <v>79</v>
      </c>
      <c r="B42" s="130"/>
      <c r="C42" s="130"/>
      <c r="D42" s="130"/>
      <c r="E42" s="130"/>
      <c r="F42" s="130"/>
      <c r="G42" s="130"/>
    </row>
    <row r="43" spans="1:7" ht="37.5" customHeight="1">
      <c r="A43" s="133" t="s">
        <v>80</v>
      </c>
      <c r="B43" s="133"/>
      <c r="C43" s="133"/>
      <c r="D43" s="133"/>
      <c r="E43" s="133"/>
      <c r="F43" s="133"/>
      <c r="G43" s="133"/>
    </row>
    <row r="44" spans="1:7" ht="15" customHeight="1">
      <c r="A44" s="113" t="s">
        <v>81</v>
      </c>
      <c r="B44" s="113"/>
      <c r="C44" s="113"/>
      <c r="D44" s="113"/>
      <c r="E44" s="113"/>
      <c r="F44" s="113"/>
      <c r="G44" s="113"/>
    </row>
    <row r="45" spans="1:7" ht="44.25" customHeight="1">
      <c r="A45" s="130" t="s">
        <v>82</v>
      </c>
      <c r="B45" s="130"/>
      <c r="C45" s="130"/>
      <c r="D45" s="130"/>
      <c r="E45" s="130"/>
      <c r="F45" s="130"/>
      <c r="G45" s="130"/>
    </row>
    <row r="46" spans="1:7" ht="47.25" customHeight="1">
      <c r="A46" s="130" t="s">
        <v>83</v>
      </c>
      <c r="B46" s="130"/>
      <c r="C46" s="130"/>
      <c r="D46" s="130"/>
      <c r="E46" s="130"/>
      <c r="F46" s="130"/>
      <c r="G46" s="130"/>
    </row>
    <row r="47" spans="1:7" ht="126" customHeight="1">
      <c r="A47" s="130" t="s">
        <v>84</v>
      </c>
      <c r="B47" s="130"/>
      <c r="C47" s="130"/>
      <c r="D47" s="130"/>
      <c r="E47" s="130"/>
      <c r="F47" s="130"/>
      <c r="G47" s="130"/>
    </row>
    <row r="48" spans="1:7" ht="33.75" customHeight="1">
      <c r="A48" s="130" t="s">
        <v>79</v>
      </c>
      <c r="B48" s="130"/>
      <c r="C48" s="130"/>
      <c r="D48" s="130"/>
      <c r="E48" s="130"/>
      <c r="F48" s="130"/>
      <c r="G48" s="130"/>
    </row>
    <row r="49" spans="1:7" ht="72" customHeight="1">
      <c r="A49" s="133" t="s">
        <v>85</v>
      </c>
      <c r="B49" s="133"/>
      <c r="C49" s="133"/>
      <c r="D49" s="133"/>
      <c r="E49" s="133"/>
      <c r="F49" s="133"/>
      <c r="G49" s="133"/>
    </row>
    <row r="50" spans="1:7" ht="15" customHeight="1">
      <c r="A50" s="113" t="s">
        <v>86</v>
      </c>
      <c r="B50" s="113"/>
      <c r="C50" s="113"/>
      <c r="D50" s="113"/>
      <c r="E50" s="113"/>
      <c r="F50" s="113"/>
      <c r="G50" s="113"/>
    </row>
    <row r="51" spans="1:7" ht="44.25" customHeight="1">
      <c r="A51" s="140" t="s">
        <v>87</v>
      </c>
      <c r="B51" s="140"/>
      <c r="C51" s="140"/>
      <c r="D51" s="140"/>
      <c r="E51" s="140"/>
      <c r="F51" s="140"/>
      <c r="G51" s="140"/>
    </row>
    <row r="52" spans="1:7" ht="41.25" customHeight="1">
      <c r="A52" s="140" t="s">
        <v>88</v>
      </c>
      <c r="B52" s="140"/>
      <c r="C52" s="140"/>
      <c r="D52" s="140"/>
      <c r="E52" s="140"/>
      <c r="F52" s="140"/>
      <c r="G52" s="140"/>
    </row>
    <row r="53" spans="1:7" ht="102.75" customHeight="1">
      <c r="A53" s="140" t="s">
        <v>89</v>
      </c>
      <c r="B53" s="140"/>
      <c r="C53" s="140"/>
      <c r="D53" s="140"/>
      <c r="E53" s="140"/>
      <c r="F53" s="140"/>
      <c r="G53" s="140"/>
    </row>
    <row r="54" spans="1:7" ht="34.5" customHeight="1">
      <c r="A54" s="140" t="s">
        <v>79</v>
      </c>
      <c r="B54" s="140"/>
      <c r="C54" s="140"/>
      <c r="D54" s="140"/>
      <c r="E54" s="140"/>
      <c r="F54" s="140"/>
      <c r="G54" s="140"/>
    </row>
    <row r="55" spans="1:7" ht="69.75" customHeight="1">
      <c r="A55" s="141" t="s">
        <v>85</v>
      </c>
      <c r="B55" s="141"/>
      <c r="C55" s="141"/>
      <c r="D55" s="141"/>
      <c r="E55" s="141"/>
      <c r="F55" s="141"/>
      <c r="G55" s="141"/>
    </row>
    <row r="56" spans="1:7" ht="15">
      <c r="A56" s="113" t="s">
        <v>90</v>
      </c>
      <c r="B56" s="113"/>
      <c r="C56" s="113"/>
      <c r="D56" s="113"/>
      <c r="E56" s="113"/>
      <c r="F56" s="113"/>
      <c r="G56" s="113"/>
    </row>
    <row r="57" spans="1:7" ht="43.5" customHeight="1">
      <c r="A57" s="140" t="s">
        <v>91</v>
      </c>
      <c r="B57" s="140"/>
      <c r="C57" s="140"/>
      <c r="D57" s="140"/>
      <c r="E57" s="140"/>
      <c r="F57" s="140"/>
      <c r="G57" s="140"/>
    </row>
    <row r="58" spans="1:7" ht="33.75" customHeight="1">
      <c r="A58" s="140" t="s">
        <v>92</v>
      </c>
      <c r="B58" s="140"/>
      <c r="C58" s="140"/>
      <c r="D58" s="140"/>
      <c r="E58" s="140"/>
      <c r="F58" s="140"/>
      <c r="G58" s="140"/>
    </row>
    <row r="59" spans="1:7" ht="110.25" customHeight="1">
      <c r="A59" s="140" t="s">
        <v>93</v>
      </c>
      <c r="B59" s="140"/>
      <c r="C59" s="140"/>
      <c r="D59" s="140"/>
      <c r="E59" s="140"/>
      <c r="F59" s="140"/>
      <c r="G59" s="140"/>
    </row>
    <row r="60" spans="1:7" ht="38.25" customHeight="1">
      <c r="A60" s="140" t="s">
        <v>79</v>
      </c>
      <c r="B60" s="140"/>
      <c r="C60" s="140"/>
      <c r="D60" s="140"/>
      <c r="E60" s="140"/>
      <c r="F60" s="140"/>
      <c r="G60" s="140"/>
    </row>
    <row r="61" spans="1:7" ht="63" customHeight="1">
      <c r="A61" s="141" t="s">
        <v>85</v>
      </c>
      <c r="B61" s="141"/>
      <c r="C61" s="141"/>
      <c r="D61" s="141"/>
      <c r="E61" s="141"/>
      <c r="F61" s="141"/>
      <c r="G61" s="141"/>
    </row>
    <row r="62" spans="1:7" ht="15">
      <c r="A62" s="113" t="s">
        <v>94</v>
      </c>
      <c r="B62" s="113"/>
      <c r="C62" s="113"/>
      <c r="D62" s="113"/>
      <c r="E62" s="113"/>
      <c r="F62" s="113"/>
      <c r="G62" s="113"/>
    </row>
    <row r="63" spans="1:7" ht="55.5" customHeight="1">
      <c r="A63" s="130" t="s">
        <v>95</v>
      </c>
      <c r="B63" s="130"/>
      <c r="C63" s="130"/>
      <c r="D63" s="130"/>
      <c r="E63" s="130"/>
      <c r="F63" s="130"/>
      <c r="G63" s="130"/>
    </row>
    <row r="64" spans="1:7" ht="51" customHeight="1">
      <c r="A64" s="130" t="s">
        <v>96</v>
      </c>
      <c r="B64" s="130"/>
      <c r="C64" s="130"/>
      <c r="D64" s="130"/>
      <c r="E64" s="130"/>
      <c r="F64" s="130"/>
      <c r="G64" s="130"/>
    </row>
    <row r="65" spans="1:7" ht="102" customHeight="1">
      <c r="A65" s="130" t="s">
        <v>97</v>
      </c>
      <c r="B65" s="130"/>
      <c r="C65" s="130"/>
      <c r="D65" s="130"/>
      <c r="E65" s="130"/>
      <c r="F65" s="130"/>
      <c r="G65" s="130"/>
    </row>
    <row r="66" spans="1:7" ht="48" customHeight="1">
      <c r="A66" s="130" t="s">
        <v>79</v>
      </c>
      <c r="B66" s="130"/>
      <c r="C66" s="130"/>
      <c r="D66" s="130"/>
      <c r="E66" s="130"/>
      <c r="F66" s="130"/>
      <c r="G66" s="130"/>
    </row>
    <row r="67" spans="1:7" ht="37.5" customHeight="1">
      <c r="A67" s="133" t="s">
        <v>98</v>
      </c>
      <c r="B67" s="133"/>
      <c r="C67" s="133"/>
      <c r="D67" s="133"/>
      <c r="E67" s="133"/>
      <c r="F67" s="133"/>
      <c r="G67" s="133"/>
    </row>
    <row r="68" spans="1:7" ht="15" customHeight="1">
      <c r="A68" s="113" t="s">
        <v>99</v>
      </c>
      <c r="B68" s="113"/>
      <c r="C68" s="113"/>
      <c r="D68" s="113"/>
      <c r="E68" s="113"/>
      <c r="F68" s="113"/>
      <c r="G68" s="113"/>
    </row>
    <row r="69" spans="1:7" ht="48" customHeight="1">
      <c r="A69" s="140" t="s">
        <v>100</v>
      </c>
      <c r="B69" s="140"/>
      <c r="C69" s="140"/>
      <c r="D69" s="140"/>
      <c r="E69" s="140"/>
      <c r="F69" s="140"/>
      <c r="G69" s="140"/>
    </row>
    <row r="70" spans="1:7" ht="32.25" customHeight="1">
      <c r="A70" s="140" t="s">
        <v>101</v>
      </c>
      <c r="B70" s="140"/>
      <c r="C70" s="140"/>
      <c r="D70" s="140"/>
      <c r="E70" s="140"/>
      <c r="F70" s="140"/>
      <c r="G70" s="140"/>
    </row>
    <row r="71" spans="1:7" ht="87" customHeight="1">
      <c r="A71" s="140" t="s">
        <v>102</v>
      </c>
      <c r="B71" s="140"/>
      <c r="C71" s="140"/>
      <c r="D71" s="140"/>
      <c r="E71" s="140"/>
      <c r="F71" s="140"/>
      <c r="G71" s="140"/>
    </row>
    <row r="72" spans="1:7" ht="33.75" customHeight="1">
      <c r="A72" s="140" t="s">
        <v>79</v>
      </c>
      <c r="B72" s="140"/>
      <c r="C72" s="140"/>
      <c r="D72" s="140"/>
      <c r="E72" s="140"/>
      <c r="F72" s="140"/>
      <c r="G72" s="140"/>
    </row>
    <row r="73" spans="1:7" ht="37.5" customHeight="1">
      <c r="A73" s="141" t="s">
        <v>98</v>
      </c>
      <c r="B73" s="141"/>
      <c r="C73" s="141"/>
      <c r="D73" s="141"/>
      <c r="E73" s="141"/>
      <c r="F73" s="141"/>
      <c r="G73" s="141"/>
    </row>
    <row r="74" spans="1:7" ht="15">
      <c r="A74" s="113" t="s">
        <v>103</v>
      </c>
      <c r="B74" s="113"/>
      <c r="C74" s="113"/>
      <c r="D74" s="113"/>
      <c r="E74" s="113"/>
      <c r="F74" s="113"/>
      <c r="G74" s="113"/>
    </row>
    <row r="75" spans="1:7" ht="46.5" customHeight="1">
      <c r="A75" s="140" t="s">
        <v>104</v>
      </c>
      <c r="B75" s="140"/>
      <c r="C75" s="140"/>
      <c r="D75" s="140"/>
      <c r="E75" s="140"/>
      <c r="F75" s="140"/>
      <c r="G75" s="140"/>
    </row>
    <row r="76" spans="1:7" ht="36" customHeight="1">
      <c r="A76" s="140" t="s">
        <v>105</v>
      </c>
      <c r="B76" s="140"/>
      <c r="C76" s="140"/>
      <c r="D76" s="140"/>
      <c r="E76" s="140"/>
      <c r="F76" s="140"/>
      <c r="G76" s="140"/>
    </row>
    <row r="77" spans="1:7" ht="90" customHeight="1">
      <c r="A77" s="140" t="s">
        <v>106</v>
      </c>
      <c r="B77" s="140"/>
      <c r="C77" s="140"/>
      <c r="D77" s="140"/>
      <c r="E77" s="140"/>
      <c r="F77" s="140"/>
      <c r="G77" s="140"/>
    </row>
    <row r="78" spans="1:7" ht="42.75" customHeight="1">
      <c r="A78" s="140" t="s">
        <v>79</v>
      </c>
      <c r="B78" s="140"/>
      <c r="C78" s="140"/>
      <c r="D78" s="140"/>
      <c r="E78" s="140"/>
      <c r="F78" s="140"/>
      <c r="G78" s="140"/>
    </row>
    <row r="79" spans="1:7" ht="40.5" customHeight="1">
      <c r="A79" s="141" t="s">
        <v>98</v>
      </c>
      <c r="B79" s="141"/>
      <c r="C79" s="141"/>
      <c r="D79" s="141"/>
      <c r="E79" s="141"/>
      <c r="F79" s="141"/>
      <c r="G79" s="141"/>
    </row>
  </sheetData>
  <sheetProtection selectLockedCells="1" selectUnlockedCells="1"/>
  <mergeCells count="75">
    <mergeCell ref="A79:G79"/>
    <mergeCell ref="A73:G73"/>
    <mergeCell ref="A74:G74"/>
    <mergeCell ref="A75:G75"/>
    <mergeCell ref="A76:G76"/>
    <mergeCell ref="A77:G77"/>
    <mergeCell ref="A78:G78"/>
    <mergeCell ref="A67:G67"/>
    <mergeCell ref="A68:G68"/>
    <mergeCell ref="A69:G69"/>
    <mergeCell ref="A70:G70"/>
    <mergeCell ref="A71:G71"/>
    <mergeCell ref="A72:G72"/>
    <mergeCell ref="A61:G61"/>
    <mergeCell ref="A62:G62"/>
    <mergeCell ref="A63:G63"/>
    <mergeCell ref="A64:G64"/>
    <mergeCell ref="A65:G65"/>
    <mergeCell ref="A66:G66"/>
    <mergeCell ref="A55:G55"/>
    <mergeCell ref="A56:G56"/>
    <mergeCell ref="A57:G57"/>
    <mergeCell ref="A58:G58"/>
    <mergeCell ref="A59:G59"/>
    <mergeCell ref="A60:G60"/>
    <mergeCell ref="A49:G49"/>
    <mergeCell ref="A50:G50"/>
    <mergeCell ref="A51:G51"/>
    <mergeCell ref="A52:G52"/>
    <mergeCell ref="A53:G53"/>
    <mergeCell ref="A54:G54"/>
    <mergeCell ref="A43:G43"/>
    <mergeCell ref="A44:G44"/>
    <mergeCell ref="A45:G45"/>
    <mergeCell ref="A46:G46"/>
    <mergeCell ref="A47:G47"/>
    <mergeCell ref="A48:G48"/>
    <mergeCell ref="A37:G37"/>
    <mergeCell ref="A38:G38"/>
    <mergeCell ref="A39:G39"/>
    <mergeCell ref="A40:G40"/>
    <mergeCell ref="A41:G41"/>
    <mergeCell ref="A42:G42"/>
    <mergeCell ref="H27:H28"/>
    <mergeCell ref="A29:A30"/>
    <mergeCell ref="A31:A32"/>
    <mergeCell ref="A33:G33"/>
    <mergeCell ref="A34:G34"/>
    <mergeCell ref="A35:G36"/>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horizontalCentered="1"/>
  <pageMargins left="0.31527777777777777" right="0.31527777777777777" top="0.7486111111111111" bottom="0.7479166666666667" header="0.31527777777777777" footer="0.31527777777777777"/>
  <pageSetup fitToHeight="0" fitToWidth="1" horizontalDpi="300" verticalDpi="300" orientation="portrait" paperSize="9" scale="85" r:id="rId1"/>
  <headerFooter alignWithMargins="0">
    <oddHeader>&amp;R&amp;11 10 March 2014</oddHeader>
    <oddFooter>&amp;L&amp;F&amp;C&amp;A&amp;R&amp;P/&amp;N</oddFooter>
  </headerFooter>
  <rowBreaks count="1" manualBreakCount="1">
    <brk id="33" max="255" man="1"/>
  </rowBreaks>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T72"/>
  <sheetViews>
    <sheetView view="pageBreakPreview" zoomScale="62" zoomScaleSheetLayoutView="62" zoomScalePageLayoutView="0" workbookViewId="0" topLeftCell="A6">
      <selection activeCell="K27" sqref="K27"/>
    </sheetView>
  </sheetViews>
  <sheetFormatPr defaultColWidth="8.8515625" defaultRowHeight="12.75"/>
  <cols>
    <col min="1" max="1" width="35.140625" style="1" customWidth="1"/>
    <col min="2" max="2" width="7.8515625" style="1" customWidth="1"/>
    <col min="3" max="6" width="13.57421875" style="1" customWidth="1"/>
    <col min="7" max="7" width="23.8515625" style="45" customWidth="1"/>
    <col min="8" max="16384" width="8.8515625" style="1" customWidth="1"/>
  </cols>
  <sheetData>
    <row r="1" spans="1:7" ht="86.25" customHeight="1">
      <c r="A1" s="110" t="s">
        <v>107</v>
      </c>
      <c r="B1" s="110"/>
      <c r="C1" s="110"/>
      <c r="D1" s="110"/>
      <c r="E1" s="110"/>
      <c r="F1" s="110"/>
      <c r="G1" s="110"/>
    </row>
    <row r="2" spans="1:7" ht="24" customHeight="1">
      <c r="A2" s="111" t="s">
        <v>108</v>
      </c>
      <c r="B2" s="111"/>
      <c r="C2" s="111"/>
      <c r="D2" s="111"/>
      <c r="E2" s="111"/>
      <c r="F2" s="111"/>
      <c r="G2" s="111"/>
    </row>
    <row r="3" spans="1:7" ht="42" customHeight="1">
      <c r="A3" s="112" t="s">
        <v>49</v>
      </c>
      <c r="B3" s="112"/>
      <c r="C3" s="112"/>
      <c r="D3" s="112"/>
      <c r="E3" s="112"/>
      <c r="F3" s="112"/>
      <c r="G3" s="112"/>
    </row>
    <row r="4" spans="1:7" ht="15">
      <c r="A4" s="113" t="s">
        <v>3</v>
      </c>
      <c r="B4" s="113"/>
      <c r="C4" s="114" t="s">
        <v>109</v>
      </c>
      <c r="D4" s="114"/>
      <c r="E4" s="114"/>
      <c r="F4" s="114"/>
      <c r="G4" s="114"/>
    </row>
    <row r="5" spans="1:7" ht="15" customHeight="1">
      <c r="A5" s="115" t="s">
        <v>4</v>
      </c>
      <c r="B5" s="115"/>
      <c r="C5" s="116" t="s">
        <v>110</v>
      </c>
      <c r="D5" s="116"/>
      <c r="E5" s="116"/>
      <c r="F5" s="116"/>
      <c r="G5" s="116"/>
    </row>
    <row r="6" spans="1:7" ht="15">
      <c r="A6" s="117" t="s">
        <v>5</v>
      </c>
      <c r="B6" s="117"/>
      <c r="C6" s="117"/>
      <c r="D6" s="117"/>
      <c r="E6" s="117"/>
      <c r="F6" s="117"/>
      <c r="G6" s="117"/>
    </row>
    <row r="7" spans="1:7" ht="15" customHeight="1">
      <c r="A7" s="118" t="s">
        <v>6</v>
      </c>
      <c r="B7" s="118"/>
      <c r="C7" s="119">
        <v>2013</v>
      </c>
      <c r="D7" s="119"/>
      <c r="E7" s="119"/>
      <c r="F7" s="119"/>
      <c r="G7" s="119"/>
    </row>
    <row r="8" spans="1:7" ht="15" customHeight="1">
      <c r="A8" s="118" t="s">
        <v>7</v>
      </c>
      <c r="B8" s="118"/>
      <c r="C8" s="142">
        <v>8944</v>
      </c>
      <c r="D8" s="142"/>
      <c r="E8" s="142"/>
      <c r="F8" s="142"/>
      <c r="G8" s="142"/>
    </row>
    <row r="9" spans="1:7" ht="15" customHeight="1">
      <c r="A9" s="118" t="s">
        <v>8</v>
      </c>
      <c r="B9" s="118"/>
      <c r="C9" s="121">
        <v>0.99</v>
      </c>
      <c r="D9" s="121"/>
      <c r="E9" s="121"/>
      <c r="F9" s="121"/>
      <c r="G9" s="121"/>
    </row>
    <row r="10" spans="1:7" ht="13.5" customHeight="1">
      <c r="A10" s="137"/>
      <c r="B10" s="137"/>
      <c r="C10" s="3" t="s">
        <v>9</v>
      </c>
      <c r="D10" s="3" t="s">
        <v>10</v>
      </c>
      <c r="E10" s="3" t="s">
        <v>11</v>
      </c>
      <c r="F10" s="3" t="s">
        <v>12</v>
      </c>
      <c r="G10" s="137" t="s">
        <v>13</v>
      </c>
    </row>
    <row r="11" spans="1:7" ht="17.25" customHeight="1">
      <c r="A11" s="137"/>
      <c r="B11" s="137"/>
      <c r="C11" s="36">
        <v>2015</v>
      </c>
      <c r="D11" s="36">
        <v>2016</v>
      </c>
      <c r="E11" s="36">
        <v>2017</v>
      </c>
      <c r="F11" s="36" t="s">
        <v>14</v>
      </c>
      <c r="G11" s="137"/>
    </row>
    <row r="12" spans="1:7" ht="15">
      <c r="A12" s="117" t="s">
        <v>15</v>
      </c>
      <c r="B12" s="117"/>
      <c r="C12" s="117"/>
      <c r="D12" s="117"/>
      <c r="E12" s="117"/>
      <c r="F12" s="117"/>
      <c r="G12" s="117"/>
    </row>
    <row r="13" spans="1:7" ht="48.75" customHeight="1">
      <c r="A13" s="43" t="s">
        <v>71</v>
      </c>
      <c r="B13" s="2" t="s">
        <v>17</v>
      </c>
      <c r="C13" s="46">
        <v>12449</v>
      </c>
      <c r="D13" s="46">
        <v>12449</v>
      </c>
      <c r="E13" s="46">
        <v>11436</v>
      </c>
      <c r="F13" s="47"/>
      <c r="G13" s="48" t="s">
        <v>111</v>
      </c>
    </row>
    <row r="14" spans="1:7" ht="48.75" customHeight="1">
      <c r="A14" s="143" t="s">
        <v>112</v>
      </c>
      <c r="B14" s="6" t="s">
        <v>17</v>
      </c>
      <c r="C14" s="49">
        <v>12342</v>
      </c>
      <c r="D14" s="49">
        <v>12342</v>
      </c>
      <c r="E14" s="49">
        <v>11322</v>
      </c>
      <c r="F14" s="50"/>
      <c r="G14" s="48" t="s">
        <v>111</v>
      </c>
    </row>
    <row r="15" spans="1:7" ht="14.25">
      <c r="A15" s="143"/>
      <c r="B15" s="6" t="s">
        <v>18</v>
      </c>
      <c r="C15" s="51">
        <f>IF(C14=0,"",+C14/C13)</f>
        <v>0.9914049321230621</v>
      </c>
      <c r="D15" s="51">
        <f>IF(D14=0,"",+D14/D13)</f>
        <v>0.9914049321230621</v>
      </c>
      <c r="E15" s="51">
        <f>IF(E14=0,"",+E14/E13)</f>
        <v>0.9900314795383001</v>
      </c>
      <c r="F15" s="51">
        <f>IF(F14=0,"",+F14/F13)</f>
      </c>
      <c r="G15" s="52"/>
    </row>
    <row r="16" spans="1:7" ht="15" customHeight="1">
      <c r="A16" s="117" t="s">
        <v>113</v>
      </c>
      <c r="B16" s="117"/>
      <c r="C16" s="117"/>
      <c r="D16" s="117"/>
      <c r="E16" s="117"/>
      <c r="F16" s="117"/>
      <c r="G16" s="117"/>
    </row>
    <row r="17" spans="1:7" ht="19.5" customHeight="1">
      <c r="A17" s="125" t="s">
        <v>52</v>
      </c>
      <c r="B17" s="2" t="s">
        <v>17</v>
      </c>
      <c r="C17" s="53">
        <v>7092</v>
      </c>
      <c r="D17" s="53">
        <v>7092</v>
      </c>
      <c r="E17" s="54">
        <v>11322</v>
      </c>
      <c r="F17" s="24"/>
      <c r="G17" s="15"/>
    </row>
    <row r="18" spans="1:7" ht="19.5" customHeight="1">
      <c r="A18" s="125"/>
      <c r="B18" s="2" t="s">
        <v>18</v>
      </c>
      <c r="C18" s="20">
        <f>IF(C17=0,"",+C17/C13)</f>
        <v>0.5696843119929311</v>
      </c>
      <c r="D18" s="20">
        <f>IF(D17=0,"",+D17/D13)</f>
        <v>0.5696843119929311</v>
      </c>
      <c r="E18" s="20">
        <f>IF(E17=0,"",+E17/E13)</f>
        <v>0.9900314795383001</v>
      </c>
      <c r="F18" s="20">
        <f>IF(F17=0,"",+F17/F13)</f>
      </c>
      <c r="G18" s="52"/>
    </row>
    <row r="19" spans="1:7" ht="21.75" customHeight="1">
      <c r="A19" s="126" t="s">
        <v>53</v>
      </c>
      <c r="B19" s="6" t="s">
        <v>17</v>
      </c>
      <c r="C19" s="24"/>
      <c r="D19" s="24"/>
      <c r="E19" s="55"/>
      <c r="F19" s="24"/>
      <c r="G19" s="15"/>
    </row>
    <row r="20" spans="1:7" ht="44.25" customHeight="1">
      <c r="A20" s="126"/>
      <c r="B20" s="6" t="s">
        <v>18</v>
      </c>
      <c r="C20" s="20">
        <f>IF(C19=0,"",+C19/C13)</f>
      </c>
      <c r="D20" s="20">
        <f>IF(D19=0,"",+D19/D13)</f>
      </c>
      <c r="E20" s="20">
        <f>IF(E19=0,"",+E19/E13)</f>
      </c>
      <c r="F20" s="20">
        <f>IF(F19=0,"",+F19/F13)</f>
      </c>
      <c r="G20" s="56"/>
    </row>
    <row r="21" spans="1:7" ht="15" customHeight="1">
      <c r="A21" s="117" t="s">
        <v>31</v>
      </c>
      <c r="B21" s="117"/>
      <c r="C21" s="117"/>
      <c r="D21" s="117"/>
      <c r="E21" s="117"/>
      <c r="F21" s="117"/>
      <c r="G21" s="117"/>
    </row>
    <row r="22" spans="1:7" ht="20.25" customHeight="1">
      <c r="A22" s="126" t="s">
        <v>54</v>
      </c>
      <c r="B22" s="2" t="s">
        <v>17</v>
      </c>
      <c r="C22" s="39">
        <f>+C13-(C17+C19)</f>
        <v>5357</v>
      </c>
      <c r="D22" s="39">
        <f>+D13-(D17+D19)</f>
        <v>5357</v>
      </c>
      <c r="E22" s="39">
        <f>+E13-(E17+E19)</f>
        <v>114</v>
      </c>
      <c r="F22" s="39">
        <f>+F13-(F17+F19)</f>
        <v>0</v>
      </c>
      <c r="G22" s="15"/>
    </row>
    <row r="23" spans="1:7" ht="28.5" customHeight="1">
      <c r="A23" s="126"/>
      <c r="B23" s="2" t="s">
        <v>18</v>
      </c>
      <c r="C23" s="20">
        <f>IF(C22=0,"",+C22/C13)</f>
        <v>0.4303156880070688</v>
      </c>
      <c r="D23" s="20">
        <f>IF(D22=0,"",+D22/D13)</f>
        <v>0.4303156880070688</v>
      </c>
      <c r="E23" s="20">
        <f>IF(E22=0,"",+E22/E13)</f>
        <v>0.009968520461699895</v>
      </c>
      <c r="F23" s="20">
        <f>IF(F22=0,"",+F22/F13)</f>
      </c>
      <c r="G23" s="15"/>
    </row>
    <row r="24" spans="1:7" ht="15">
      <c r="A24" s="127" t="s">
        <v>55</v>
      </c>
      <c r="B24" s="127"/>
      <c r="C24" s="127"/>
      <c r="D24" s="127"/>
      <c r="E24" s="127"/>
      <c r="F24" s="127"/>
      <c r="G24" s="127"/>
    </row>
    <row r="25" spans="1:7" ht="33.75" customHeight="1">
      <c r="A25" s="144" t="s">
        <v>114</v>
      </c>
      <c r="B25" s="23" t="s">
        <v>17</v>
      </c>
      <c r="C25" s="12">
        <v>5250</v>
      </c>
      <c r="D25" s="12">
        <v>5250</v>
      </c>
      <c r="E25" s="24"/>
      <c r="F25" s="24"/>
      <c r="G25" s="15" t="s">
        <v>115</v>
      </c>
    </row>
    <row r="26" spans="1:7" ht="19.5" customHeight="1">
      <c r="A26" s="144"/>
      <c r="B26" s="23" t="s">
        <v>18</v>
      </c>
      <c r="C26" s="25">
        <f>IF(C25=0,"",+C25/C13)</f>
        <v>0.42172062013013095</v>
      </c>
      <c r="D26" s="25">
        <f>IF(D25=0,"",+D25/D13)</f>
        <v>0.42172062013013095</v>
      </c>
      <c r="E26" s="25">
        <f>IF(E25=0,"",+E25/E13)</f>
      </c>
      <c r="F26" s="25">
        <f>IF(F25=0,"",+F25/F13)</f>
      </c>
      <c r="G26" s="57"/>
    </row>
    <row r="27" spans="1:7" ht="26.25" customHeight="1">
      <c r="A27" s="145" t="s">
        <v>116</v>
      </c>
      <c r="B27" s="27" t="s">
        <v>17</v>
      </c>
      <c r="C27" s="40">
        <f>+C25+C17+C19</f>
        <v>12342</v>
      </c>
      <c r="D27" s="40">
        <f>+D25+D17+D19</f>
        <v>12342</v>
      </c>
      <c r="E27" s="40">
        <f>+E25+E17+E19</f>
        <v>11322</v>
      </c>
      <c r="F27" s="40">
        <f>+F25+F17+F19</f>
        <v>0</v>
      </c>
      <c r="G27" s="57"/>
    </row>
    <row r="28" spans="1:7" ht="26.25" customHeight="1">
      <c r="A28" s="145"/>
      <c r="B28" s="27" t="s">
        <v>18</v>
      </c>
      <c r="C28" s="30">
        <f>IF(C27=0,"",+C27/C13)</f>
        <v>0.9914049321230621</v>
      </c>
      <c r="D28" s="30">
        <f>IF(D27=0,"",+D27/D13)</f>
        <v>0.9914049321230621</v>
      </c>
      <c r="E28" s="30">
        <f>IF(E27=0,"",+E27/E13)</f>
        <v>0.9900314795383001</v>
      </c>
      <c r="F28" s="30">
        <f>IF(F27=0,"",+F27/F13)</f>
      </c>
      <c r="G28" s="57"/>
    </row>
    <row r="29" spans="1:7" ht="21" customHeight="1">
      <c r="A29" s="144" t="s">
        <v>117</v>
      </c>
      <c r="B29" s="23" t="s">
        <v>17</v>
      </c>
      <c r="C29" s="58"/>
      <c r="D29" s="59"/>
      <c r="E29" s="59"/>
      <c r="F29" s="59"/>
      <c r="G29" s="57"/>
    </row>
    <row r="30" spans="1:7" ht="21" customHeight="1">
      <c r="A30" s="144"/>
      <c r="B30" s="23" t="s">
        <v>18</v>
      </c>
      <c r="C30" s="25">
        <f>IF(C29=0,"",+C29/C13)</f>
      </c>
      <c r="D30" s="25">
        <f>IF(D29=0,"",+D29/D13)</f>
      </c>
      <c r="E30" s="25">
        <f>IF(E29=0,"",+E29/E13)</f>
      </c>
      <c r="F30" s="25">
        <f>IF(F29=0,"",+F29/F13)</f>
      </c>
      <c r="G30" s="57"/>
    </row>
    <row r="31" spans="1:7" ht="24" customHeight="1">
      <c r="A31" s="145" t="s">
        <v>118</v>
      </c>
      <c r="B31" s="33" t="s">
        <v>17</v>
      </c>
      <c r="C31" s="40">
        <f>+C27+C29</f>
        <v>12342</v>
      </c>
      <c r="D31" s="40">
        <f>+D27+D29</f>
        <v>12342</v>
      </c>
      <c r="E31" s="40">
        <f>+E27+E29</f>
        <v>11322</v>
      </c>
      <c r="F31" s="40">
        <f>+F27+F29</f>
        <v>0</v>
      </c>
      <c r="G31" s="57"/>
    </row>
    <row r="32" spans="1:7" ht="24" customHeight="1">
      <c r="A32" s="145"/>
      <c r="B32" s="33" t="s">
        <v>18</v>
      </c>
      <c r="C32" s="30">
        <f>IF(C31=0,"",+C31/C13)</f>
        <v>0.9914049321230621</v>
      </c>
      <c r="D32" s="30">
        <f>IF(D31=0,"",+D31/D13)</f>
        <v>0.9914049321230621</v>
      </c>
      <c r="E32" s="30">
        <f>IF(E31=0,"",+E31/E13)</f>
        <v>0.9900314795383001</v>
      </c>
      <c r="F32" s="30">
        <f>IF(F31=0,"",+F31/F13)</f>
      </c>
      <c r="G32" s="57"/>
    </row>
    <row r="33" spans="1:7" ht="13.5" customHeight="1">
      <c r="A33" s="134" t="s">
        <v>73</v>
      </c>
      <c r="B33" s="134"/>
      <c r="C33" s="134"/>
      <c r="D33" s="134"/>
      <c r="E33" s="134"/>
      <c r="F33" s="134"/>
      <c r="G33" s="134"/>
    </row>
    <row r="34" spans="1:7" ht="15" customHeight="1">
      <c r="A34" s="135" t="s">
        <v>119</v>
      </c>
      <c r="B34" s="135"/>
      <c r="C34" s="135"/>
      <c r="D34" s="135"/>
      <c r="E34" s="135"/>
      <c r="F34" s="135"/>
      <c r="G34" s="135"/>
    </row>
    <row r="35" spans="1:7" ht="53.25" customHeight="1">
      <c r="A35" s="124" t="s">
        <v>120</v>
      </c>
      <c r="B35" s="124"/>
      <c r="C35" s="124"/>
      <c r="D35" s="124"/>
      <c r="E35" s="124"/>
      <c r="F35" s="124"/>
      <c r="G35" s="124"/>
    </row>
    <row r="36" spans="1:7" ht="19.5" customHeight="1">
      <c r="A36" s="116" t="s">
        <v>121</v>
      </c>
      <c r="B36" s="116"/>
      <c r="C36" s="116"/>
      <c r="D36" s="116"/>
      <c r="E36" s="116"/>
      <c r="F36" s="116"/>
      <c r="G36" s="116"/>
    </row>
    <row r="37" spans="1:7" ht="19.5" customHeight="1">
      <c r="A37" s="113" t="s">
        <v>122</v>
      </c>
      <c r="B37" s="113"/>
      <c r="C37" s="113"/>
      <c r="D37" s="113"/>
      <c r="E37" s="113"/>
      <c r="F37" s="113"/>
      <c r="G37" s="113"/>
    </row>
    <row r="38" spans="1:7" ht="36" customHeight="1">
      <c r="A38" s="130" t="s">
        <v>123</v>
      </c>
      <c r="B38" s="130"/>
      <c r="C38" s="130"/>
      <c r="D38" s="130"/>
      <c r="E38" s="130"/>
      <c r="F38" s="130"/>
      <c r="G38" s="130"/>
    </row>
    <row r="39" spans="1:7" ht="35.25" customHeight="1">
      <c r="A39" s="130" t="s">
        <v>124</v>
      </c>
      <c r="B39" s="130"/>
      <c r="C39" s="130"/>
      <c r="D39" s="130"/>
      <c r="E39" s="130"/>
      <c r="F39" s="130"/>
      <c r="G39" s="130"/>
    </row>
    <row r="40" spans="1:7" ht="90.75" customHeight="1">
      <c r="A40" s="130" t="s">
        <v>125</v>
      </c>
      <c r="B40" s="130"/>
      <c r="C40" s="130"/>
      <c r="D40" s="130"/>
      <c r="E40" s="130"/>
      <c r="F40" s="130"/>
      <c r="G40" s="130"/>
    </row>
    <row r="41" spans="1:7" ht="36" customHeight="1">
      <c r="A41" s="130" t="s">
        <v>79</v>
      </c>
      <c r="B41" s="130"/>
      <c r="C41" s="130"/>
      <c r="D41" s="130"/>
      <c r="E41" s="130"/>
      <c r="F41" s="130"/>
      <c r="G41" s="130"/>
    </row>
    <row r="42" spans="1:7" ht="99.75" customHeight="1">
      <c r="A42" s="130" t="s">
        <v>126</v>
      </c>
      <c r="B42" s="130"/>
      <c r="C42" s="130"/>
      <c r="D42" s="130"/>
      <c r="E42" s="130"/>
      <c r="F42" s="130"/>
      <c r="G42" s="130"/>
    </row>
    <row r="43" spans="1:7" ht="20.25" customHeight="1">
      <c r="A43" s="146" t="s">
        <v>127</v>
      </c>
      <c r="B43" s="146"/>
      <c r="C43" s="146"/>
      <c r="D43" s="146"/>
      <c r="E43" s="146"/>
      <c r="F43" s="146"/>
      <c r="G43" s="146"/>
    </row>
    <row r="44" spans="1:7" ht="38.25" customHeight="1">
      <c r="A44" s="130" t="s">
        <v>128</v>
      </c>
      <c r="B44" s="130"/>
      <c r="C44" s="130"/>
      <c r="D44" s="130"/>
      <c r="E44" s="130"/>
      <c r="F44" s="130"/>
      <c r="G44" s="130"/>
    </row>
    <row r="45" spans="1:7" ht="38.25" customHeight="1">
      <c r="A45" s="130" t="s">
        <v>129</v>
      </c>
      <c r="B45" s="130"/>
      <c r="C45" s="130"/>
      <c r="D45" s="130"/>
      <c r="E45" s="130"/>
      <c r="F45" s="130"/>
      <c r="G45" s="130"/>
    </row>
    <row r="46" spans="1:7" ht="75" customHeight="1">
      <c r="A46" s="130" t="s">
        <v>130</v>
      </c>
      <c r="B46" s="130"/>
      <c r="C46" s="130"/>
      <c r="D46" s="130"/>
      <c r="E46" s="130"/>
      <c r="F46" s="130"/>
      <c r="G46" s="130"/>
    </row>
    <row r="47" spans="1:7" ht="36" customHeight="1">
      <c r="A47" s="130" t="s">
        <v>79</v>
      </c>
      <c r="B47" s="130"/>
      <c r="C47" s="130"/>
      <c r="D47" s="130"/>
      <c r="E47" s="130"/>
      <c r="F47" s="130"/>
      <c r="G47" s="130"/>
    </row>
    <row r="48" spans="1:7" ht="86.25" customHeight="1">
      <c r="A48" s="130" t="s">
        <v>131</v>
      </c>
      <c r="B48" s="130"/>
      <c r="C48" s="130"/>
      <c r="D48" s="130"/>
      <c r="E48" s="130"/>
      <c r="F48" s="130"/>
      <c r="G48" s="130"/>
    </row>
    <row r="49" spans="1:7" ht="21.75" customHeight="1">
      <c r="A49" s="115" t="s">
        <v>132</v>
      </c>
      <c r="B49" s="115"/>
      <c r="C49" s="115"/>
      <c r="D49" s="115"/>
      <c r="E49" s="115"/>
      <c r="F49" s="115"/>
      <c r="G49" s="115"/>
    </row>
    <row r="50" spans="1:7" ht="29.25" customHeight="1">
      <c r="A50" s="130" t="s">
        <v>133</v>
      </c>
      <c r="B50" s="130"/>
      <c r="C50" s="130"/>
      <c r="D50" s="130"/>
      <c r="E50" s="130"/>
      <c r="F50" s="130"/>
      <c r="G50" s="130"/>
    </row>
    <row r="51" spans="1:7" ht="33" customHeight="1">
      <c r="A51" s="130" t="s">
        <v>134</v>
      </c>
      <c r="B51" s="130"/>
      <c r="C51" s="130"/>
      <c r="D51" s="130"/>
      <c r="E51" s="130"/>
      <c r="F51" s="130"/>
      <c r="G51" s="130"/>
    </row>
    <row r="52" spans="1:7" ht="93.75" customHeight="1">
      <c r="A52" s="133" t="s">
        <v>135</v>
      </c>
      <c r="B52" s="133"/>
      <c r="C52" s="133"/>
      <c r="D52" s="133"/>
      <c r="E52" s="133"/>
      <c r="F52" s="133"/>
      <c r="G52" s="133"/>
    </row>
    <row r="53" spans="1:7" ht="40.5" customHeight="1">
      <c r="A53" s="130" t="s">
        <v>79</v>
      </c>
      <c r="B53" s="130"/>
      <c r="C53" s="130"/>
      <c r="D53" s="130"/>
      <c r="E53" s="130"/>
      <c r="F53" s="130"/>
      <c r="G53" s="130"/>
    </row>
    <row r="54" spans="1:7" ht="80.25" customHeight="1">
      <c r="A54" s="130" t="s">
        <v>136</v>
      </c>
      <c r="B54" s="130"/>
      <c r="C54" s="130"/>
      <c r="D54" s="130"/>
      <c r="E54" s="130"/>
      <c r="F54" s="130"/>
      <c r="G54" s="130"/>
    </row>
    <row r="55" spans="1:20" ht="20.25" customHeight="1">
      <c r="A55" s="115" t="s">
        <v>137</v>
      </c>
      <c r="B55" s="115"/>
      <c r="C55" s="115"/>
      <c r="D55" s="115"/>
      <c r="E55" s="115"/>
      <c r="F55" s="115"/>
      <c r="G55" s="115"/>
      <c r="I55" s="45"/>
      <c r="J55" s="45"/>
      <c r="K55" s="45"/>
      <c r="L55" s="45"/>
      <c r="M55" s="45"/>
      <c r="N55" s="45"/>
      <c r="O55" s="45"/>
      <c r="P55" s="45"/>
      <c r="Q55" s="45"/>
      <c r="R55" s="45"/>
      <c r="S55" s="45"/>
      <c r="T55" s="45"/>
    </row>
    <row r="56" spans="1:20" ht="63.75" customHeight="1">
      <c r="A56" s="130" t="s">
        <v>138</v>
      </c>
      <c r="B56" s="130"/>
      <c r="C56" s="130"/>
      <c r="D56" s="130"/>
      <c r="E56" s="130"/>
      <c r="F56" s="130"/>
      <c r="G56" s="130"/>
      <c r="I56" s="45"/>
      <c r="J56" s="45"/>
      <c r="K56" s="45"/>
      <c r="L56" s="45"/>
      <c r="M56" s="45"/>
      <c r="N56" s="45"/>
      <c r="O56" s="45"/>
      <c r="P56" s="45"/>
      <c r="Q56" s="45"/>
      <c r="R56" s="45"/>
      <c r="S56" s="45"/>
      <c r="T56" s="45"/>
    </row>
    <row r="57" spans="1:7" ht="33" customHeight="1">
      <c r="A57" s="130" t="s">
        <v>139</v>
      </c>
      <c r="B57" s="130"/>
      <c r="C57" s="130"/>
      <c r="D57" s="130"/>
      <c r="E57" s="130"/>
      <c r="F57" s="130"/>
      <c r="G57" s="130"/>
    </row>
    <row r="58" spans="1:7" ht="78.75" customHeight="1">
      <c r="A58" s="130" t="s">
        <v>140</v>
      </c>
      <c r="B58" s="130"/>
      <c r="C58" s="130"/>
      <c r="D58" s="130"/>
      <c r="E58" s="130"/>
      <c r="F58" s="130"/>
      <c r="G58" s="130"/>
    </row>
    <row r="59" spans="1:7" ht="30" customHeight="1">
      <c r="A59" s="130" t="s">
        <v>79</v>
      </c>
      <c r="B59" s="130"/>
      <c r="C59" s="130"/>
      <c r="D59" s="130"/>
      <c r="E59" s="130"/>
      <c r="F59" s="130"/>
      <c r="G59" s="130"/>
    </row>
    <row r="60" spans="1:7" ht="51.75" customHeight="1">
      <c r="A60" s="133" t="s">
        <v>141</v>
      </c>
      <c r="B60" s="133"/>
      <c r="C60" s="133"/>
      <c r="D60" s="133"/>
      <c r="E60" s="133"/>
      <c r="F60" s="133"/>
      <c r="G60" s="133"/>
    </row>
    <row r="61" spans="1:7" ht="24.75" customHeight="1">
      <c r="A61" s="115" t="s">
        <v>142</v>
      </c>
      <c r="B61" s="115"/>
      <c r="C61" s="115"/>
      <c r="D61" s="115"/>
      <c r="E61" s="115"/>
      <c r="F61" s="115"/>
      <c r="G61" s="115"/>
    </row>
    <row r="62" spans="1:7" ht="37.5" customHeight="1">
      <c r="A62" s="130" t="s">
        <v>143</v>
      </c>
      <c r="B62" s="130"/>
      <c r="C62" s="130"/>
      <c r="D62" s="130"/>
      <c r="E62" s="130"/>
      <c r="F62" s="130"/>
      <c r="G62" s="130"/>
    </row>
    <row r="63" spans="1:7" ht="37.5" customHeight="1">
      <c r="A63" s="130" t="s">
        <v>144</v>
      </c>
      <c r="B63" s="130"/>
      <c r="C63" s="130"/>
      <c r="D63" s="130"/>
      <c r="E63" s="130"/>
      <c r="F63" s="130"/>
      <c r="G63" s="130"/>
    </row>
    <row r="64" spans="1:7" ht="75.75" customHeight="1">
      <c r="A64" s="130" t="s">
        <v>145</v>
      </c>
      <c r="B64" s="130"/>
      <c r="C64" s="130"/>
      <c r="D64" s="130"/>
      <c r="E64" s="130"/>
      <c r="F64" s="130"/>
      <c r="G64" s="130"/>
    </row>
    <row r="65" spans="1:7" ht="33.75" customHeight="1">
      <c r="A65" s="130" t="s">
        <v>79</v>
      </c>
      <c r="B65" s="130"/>
      <c r="C65" s="130"/>
      <c r="D65" s="130"/>
      <c r="E65" s="130"/>
      <c r="F65" s="130"/>
      <c r="G65" s="130"/>
    </row>
    <row r="66" spans="1:7" ht="54" customHeight="1">
      <c r="A66" s="133" t="s">
        <v>141</v>
      </c>
      <c r="B66" s="133"/>
      <c r="C66" s="133"/>
      <c r="D66" s="133"/>
      <c r="E66" s="133"/>
      <c r="F66" s="133"/>
      <c r="G66" s="133"/>
    </row>
    <row r="67" spans="1:7" ht="20.25" customHeight="1">
      <c r="A67" s="115" t="s">
        <v>146</v>
      </c>
      <c r="B67" s="115"/>
      <c r="C67" s="115"/>
      <c r="D67" s="115"/>
      <c r="E67" s="115"/>
      <c r="F67" s="115"/>
      <c r="G67" s="115"/>
    </row>
    <row r="68" spans="1:7" ht="32.25" customHeight="1">
      <c r="A68" s="130" t="s">
        <v>147</v>
      </c>
      <c r="B68" s="130"/>
      <c r="C68" s="130"/>
      <c r="D68" s="130"/>
      <c r="E68" s="130"/>
      <c r="F68" s="130"/>
      <c r="G68" s="130"/>
    </row>
    <row r="69" spans="1:7" ht="38.25" customHeight="1">
      <c r="A69" s="130" t="s">
        <v>148</v>
      </c>
      <c r="B69" s="130"/>
      <c r="C69" s="130"/>
      <c r="D69" s="130"/>
      <c r="E69" s="130"/>
      <c r="F69" s="130"/>
      <c r="G69" s="130"/>
    </row>
    <row r="70" spans="1:7" ht="78.75" customHeight="1">
      <c r="A70" s="130" t="s">
        <v>149</v>
      </c>
      <c r="B70" s="130"/>
      <c r="C70" s="130"/>
      <c r="D70" s="130"/>
      <c r="E70" s="130"/>
      <c r="F70" s="130"/>
      <c r="G70" s="130"/>
    </row>
    <row r="71" spans="1:7" ht="37.5" customHeight="1">
      <c r="A71" s="130" t="s">
        <v>79</v>
      </c>
      <c r="B71" s="130"/>
      <c r="C71" s="130"/>
      <c r="D71" s="130"/>
      <c r="E71" s="130"/>
      <c r="F71" s="130"/>
      <c r="G71" s="130"/>
    </row>
    <row r="72" spans="1:7" ht="51.75" customHeight="1">
      <c r="A72" s="133" t="s">
        <v>141</v>
      </c>
      <c r="B72" s="133"/>
      <c r="C72" s="133"/>
      <c r="D72" s="133"/>
      <c r="E72" s="133"/>
      <c r="F72" s="133"/>
      <c r="G72" s="133"/>
    </row>
  </sheetData>
  <sheetProtection selectLockedCells="1" selectUnlockedCells="1"/>
  <mergeCells count="68">
    <mergeCell ref="A67:G67"/>
    <mergeCell ref="A68:G68"/>
    <mergeCell ref="A69:G69"/>
    <mergeCell ref="A70:G70"/>
    <mergeCell ref="A71:G71"/>
    <mergeCell ref="A72:G72"/>
    <mergeCell ref="A61:G61"/>
    <mergeCell ref="A62:G62"/>
    <mergeCell ref="A63:G63"/>
    <mergeCell ref="A64:G64"/>
    <mergeCell ref="A65:G65"/>
    <mergeCell ref="A66:G66"/>
    <mergeCell ref="A55:G55"/>
    <mergeCell ref="A56:G56"/>
    <mergeCell ref="A57:G57"/>
    <mergeCell ref="A58:G58"/>
    <mergeCell ref="A59:G59"/>
    <mergeCell ref="A60:G60"/>
    <mergeCell ref="A49:G49"/>
    <mergeCell ref="A50:G50"/>
    <mergeCell ref="A51:G51"/>
    <mergeCell ref="A52:G52"/>
    <mergeCell ref="A53:G53"/>
    <mergeCell ref="A54:G54"/>
    <mergeCell ref="A43:G43"/>
    <mergeCell ref="A44:G44"/>
    <mergeCell ref="A45:G45"/>
    <mergeCell ref="A46:G46"/>
    <mergeCell ref="A47:G47"/>
    <mergeCell ref="A48:G48"/>
    <mergeCell ref="A37:G37"/>
    <mergeCell ref="A38:G38"/>
    <mergeCell ref="A39:G39"/>
    <mergeCell ref="A40:G40"/>
    <mergeCell ref="A41:G41"/>
    <mergeCell ref="A42:G42"/>
    <mergeCell ref="A29:A30"/>
    <mergeCell ref="A31:A32"/>
    <mergeCell ref="A33:G33"/>
    <mergeCell ref="A34:G34"/>
    <mergeCell ref="A35:G35"/>
    <mergeCell ref="A36:G36"/>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pageMargins left="0.7875" right="0.7875" top="1.0541666666666667" bottom="1.0541666666666667" header="0.7875" footer="0.7875"/>
  <pageSetup horizontalDpi="300" verticalDpi="300" orientation="portrait" paperSize="9"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tabColor indexed="43"/>
    <pageSetUpPr fitToPage="1"/>
  </sheetPr>
  <dimension ref="A1:H104"/>
  <sheetViews>
    <sheetView view="pageBreakPreview" zoomScale="53" zoomScaleSheetLayoutView="53" zoomScalePageLayoutView="0" workbookViewId="0" topLeftCell="A1">
      <selection activeCell="A2" sqref="A2:G34"/>
    </sheetView>
  </sheetViews>
  <sheetFormatPr defaultColWidth="8.8515625" defaultRowHeight="12.75"/>
  <cols>
    <col min="1" max="1" width="30.421875" style="1" customWidth="1"/>
    <col min="2" max="2" width="7.8515625" style="1" customWidth="1"/>
    <col min="3" max="4" width="13.57421875" style="60" customWidth="1"/>
    <col min="5" max="5" width="51.140625" style="60" customWidth="1"/>
    <col min="6" max="6" width="13.57421875" style="60" customWidth="1"/>
    <col min="7" max="7" width="41.140625" style="45" customWidth="1"/>
    <col min="8" max="8" width="29.421875" style="1" customWidth="1"/>
    <col min="9" max="16384" width="8.8515625" style="1" customWidth="1"/>
  </cols>
  <sheetData>
    <row r="1" spans="1:7" ht="66" customHeight="1">
      <c r="A1" s="110" t="s">
        <v>150</v>
      </c>
      <c r="B1" s="110"/>
      <c r="C1" s="110"/>
      <c r="D1" s="110"/>
      <c r="E1" s="110"/>
      <c r="F1" s="110"/>
      <c r="G1" s="110"/>
    </row>
    <row r="2" spans="1:7" ht="18.75">
      <c r="A2" s="111" t="s">
        <v>151</v>
      </c>
      <c r="B2" s="111"/>
      <c r="C2" s="111"/>
      <c r="D2" s="111"/>
      <c r="E2" s="111"/>
      <c r="F2" s="111"/>
      <c r="G2" s="111"/>
    </row>
    <row r="3" spans="1:7" ht="28.5" customHeight="1">
      <c r="A3" s="112" t="s">
        <v>49</v>
      </c>
      <c r="B3" s="112"/>
      <c r="C3" s="112"/>
      <c r="D3" s="112"/>
      <c r="E3" s="112"/>
      <c r="F3" s="112"/>
      <c r="G3" s="112"/>
    </row>
    <row r="4" spans="1:7" ht="15">
      <c r="A4" s="115" t="s">
        <v>3</v>
      </c>
      <c r="B4" s="115"/>
      <c r="C4" s="114" t="s">
        <v>152</v>
      </c>
      <c r="D4" s="114"/>
      <c r="E4" s="114"/>
      <c r="F4" s="114"/>
      <c r="G4" s="114"/>
    </row>
    <row r="5" spans="1:7" ht="28.5" customHeight="1">
      <c r="A5" s="115" t="s">
        <v>4</v>
      </c>
      <c r="B5" s="115"/>
      <c r="C5" s="116" t="s">
        <v>153</v>
      </c>
      <c r="D5" s="116"/>
      <c r="E5" s="116"/>
      <c r="F5" s="116"/>
      <c r="G5" s="116"/>
    </row>
    <row r="6" spans="1:7" ht="15">
      <c r="A6" s="117" t="s">
        <v>5</v>
      </c>
      <c r="B6" s="117"/>
      <c r="C6" s="117"/>
      <c r="D6" s="117"/>
      <c r="E6" s="117"/>
      <c r="F6" s="117"/>
      <c r="G6" s="117"/>
    </row>
    <row r="7" spans="1:7" ht="16.5" customHeight="1">
      <c r="A7" s="118" t="s">
        <v>6</v>
      </c>
      <c r="B7" s="118"/>
      <c r="C7" s="119">
        <v>2013</v>
      </c>
      <c r="D7" s="119"/>
      <c r="E7" s="119"/>
      <c r="F7" s="119"/>
      <c r="G7" s="119"/>
    </row>
    <row r="8" spans="1:7" ht="16.5" customHeight="1">
      <c r="A8" s="118" t="s">
        <v>7</v>
      </c>
      <c r="B8" s="118"/>
      <c r="C8" s="120">
        <v>55784</v>
      </c>
      <c r="D8" s="120"/>
      <c r="E8" s="120"/>
      <c r="F8" s="120"/>
      <c r="G8" s="120"/>
    </row>
    <row r="9" spans="1:7" ht="16.5" customHeight="1">
      <c r="A9" s="118" t="s">
        <v>8</v>
      </c>
      <c r="B9" s="118"/>
      <c r="C9" s="121">
        <f>C8/233922</f>
        <v>0.23847265327758826</v>
      </c>
      <c r="D9" s="121"/>
      <c r="E9" s="121"/>
      <c r="F9" s="121"/>
      <c r="G9" s="121"/>
    </row>
    <row r="10" spans="1:7" ht="13.5" customHeight="1">
      <c r="A10" s="137"/>
      <c r="B10" s="137"/>
      <c r="C10" s="3" t="s">
        <v>9</v>
      </c>
      <c r="D10" s="3" t="s">
        <v>10</v>
      </c>
      <c r="E10" s="3" t="s">
        <v>11</v>
      </c>
      <c r="F10" s="3" t="s">
        <v>12</v>
      </c>
      <c r="G10" s="137" t="s">
        <v>13</v>
      </c>
    </row>
    <row r="11" spans="1:7" ht="15">
      <c r="A11" s="137"/>
      <c r="B11" s="137"/>
      <c r="C11" s="36">
        <v>2015</v>
      </c>
      <c r="D11" s="36">
        <v>2016</v>
      </c>
      <c r="E11" s="36">
        <v>2017</v>
      </c>
      <c r="F11" s="36" t="s">
        <v>14</v>
      </c>
      <c r="G11" s="137"/>
    </row>
    <row r="12" spans="1:7" ht="15">
      <c r="A12" s="117" t="s">
        <v>15</v>
      </c>
      <c r="B12" s="117"/>
      <c r="C12" s="117"/>
      <c r="D12" s="117"/>
      <c r="E12" s="117"/>
      <c r="F12" s="117"/>
      <c r="G12" s="117"/>
    </row>
    <row r="13" spans="1:7" ht="30">
      <c r="A13" s="43" t="s">
        <v>71</v>
      </c>
      <c r="B13" s="2" t="s">
        <v>17</v>
      </c>
      <c r="C13" s="61">
        <v>233154</v>
      </c>
      <c r="D13" s="61">
        <v>235668</v>
      </c>
      <c r="E13" s="61">
        <v>239925</v>
      </c>
      <c r="F13" s="22"/>
      <c r="G13" s="62" t="s">
        <v>154</v>
      </c>
    </row>
    <row r="14" spans="1:7" ht="72.75" customHeight="1">
      <c r="A14" s="126" t="s">
        <v>72</v>
      </c>
      <c r="B14" s="6" t="s">
        <v>17</v>
      </c>
      <c r="C14" s="50">
        <v>85698</v>
      </c>
      <c r="D14" s="50">
        <v>105748</v>
      </c>
      <c r="E14" s="50">
        <v>115940</v>
      </c>
      <c r="F14" s="50"/>
      <c r="G14" s="15" t="s">
        <v>155</v>
      </c>
    </row>
    <row r="15" spans="1:7" ht="14.25">
      <c r="A15" s="126"/>
      <c r="B15" s="6" t="s">
        <v>156</v>
      </c>
      <c r="C15" s="51">
        <f>IF(C14=0,"",+C14/C13)</f>
        <v>0.3675596386937389</v>
      </c>
      <c r="D15" s="51">
        <f>IF(D14=0,"",+D14/D13)</f>
        <v>0.44871599029142695</v>
      </c>
      <c r="E15" s="51">
        <f>IF(E14=0,"",+E14/E13)</f>
        <v>0.4832343440658539</v>
      </c>
      <c r="F15" s="51">
        <f>IF(F14=0,"",+F14/F13)</f>
      </c>
      <c r="G15" s="26"/>
    </row>
    <row r="16" spans="1:7" ht="13.5" customHeight="1">
      <c r="A16" s="117" t="s">
        <v>113</v>
      </c>
      <c r="B16" s="117"/>
      <c r="C16" s="117"/>
      <c r="D16" s="117"/>
      <c r="E16" s="117"/>
      <c r="F16" s="117"/>
      <c r="G16" s="117"/>
    </row>
    <row r="17" spans="1:7" ht="28.5" customHeight="1">
      <c r="A17" s="125" t="s">
        <v>52</v>
      </c>
      <c r="B17" s="2" t="s">
        <v>17</v>
      </c>
      <c r="C17" s="63">
        <v>67292</v>
      </c>
      <c r="D17" s="63">
        <v>82715</v>
      </c>
      <c r="E17" s="63">
        <v>115940</v>
      </c>
      <c r="F17" s="63"/>
      <c r="G17" s="15" t="s">
        <v>157</v>
      </c>
    </row>
    <row r="18" spans="1:7" ht="14.25">
      <c r="A18" s="125"/>
      <c r="B18" s="2" t="s">
        <v>156</v>
      </c>
      <c r="C18" s="51">
        <f>IF(C17=0,"",+C17/C13)</f>
        <v>0.2886161078085729</v>
      </c>
      <c r="D18" s="51">
        <f>IF(D17=0,"",+D17/D13)</f>
        <v>0.3509810411256513</v>
      </c>
      <c r="E18" s="51">
        <f>IF(E17=0,"",+E17/E13)</f>
        <v>0.4832343440658539</v>
      </c>
      <c r="F18" s="51">
        <f>IF(F17=0,"",+F17/F13)</f>
      </c>
      <c r="G18" s="26"/>
    </row>
    <row r="19" spans="1:7" ht="14.25" customHeight="1">
      <c r="A19" s="126" t="s">
        <v>53</v>
      </c>
      <c r="B19" s="6" t="s">
        <v>17</v>
      </c>
      <c r="C19" s="53"/>
      <c r="D19" s="53"/>
      <c r="E19" s="53"/>
      <c r="F19" s="53"/>
      <c r="G19" s="15"/>
    </row>
    <row r="20" spans="1:7" ht="14.25">
      <c r="A20" s="126"/>
      <c r="B20" s="6" t="s">
        <v>156</v>
      </c>
      <c r="C20" s="51">
        <f>IF(C19=0,"",+C19/C13)</f>
      </c>
      <c r="D20" s="51">
        <f>IF(D19=0,"",+D19/D13)</f>
      </c>
      <c r="E20" s="51">
        <f>IF(E19=0,"",+E19/E13)</f>
      </c>
      <c r="F20" s="51">
        <f>IF(F19=0,"",+F19/F13)</f>
      </c>
      <c r="G20" s="26"/>
    </row>
    <row r="21" spans="1:7" ht="13.5" customHeight="1">
      <c r="A21" s="117" t="s">
        <v>31</v>
      </c>
      <c r="B21" s="117"/>
      <c r="C21" s="117"/>
      <c r="D21" s="117"/>
      <c r="E21" s="117"/>
      <c r="F21" s="117"/>
      <c r="G21" s="117"/>
    </row>
    <row r="22" spans="1:7" ht="14.25" customHeight="1">
      <c r="A22" s="124" t="s">
        <v>158</v>
      </c>
      <c r="B22" s="2" t="s">
        <v>17</v>
      </c>
      <c r="C22" s="64">
        <f>+C13-(C17+C19)</f>
        <v>165862</v>
      </c>
      <c r="D22" s="64">
        <f>+D13-(D17+D19)</f>
        <v>152953</v>
      </c>
      <c r="E22" s="64">
        <f>+E13-(E17+E19)</f>
        <v>123985</v>
      </c>
      <c r="F22" s="64">
        <f>+F13-(F17+F19)</f>
        <v>0</v>
      </c>
      <c r="G22" s="15"/>
    </row>
    <row r="23" spans="1:7" ht="14.25">
      <c r="A23" s="124"/>
      <c r="B23" s="2" t="s">
        <v>156</v>
      </c>
      <c r="C23" s="51">
        <f>IF(C22=0,"",+C22/C13)</f>
        <v>0.7113838921914272</v>
      </c>
      <c r="D23" s="51">
        <f>IF(D22=0,"",+D22/D13)</f>
        <v>0.6490189588743487</v>
      </c>
      <c r="E23" s="51">
        <f>IF(E22=0,"",+E22/E13)</f>
        <v>0.5167656559341461</v>
      </c>
      <c r="F23" s="51">
        <f>IF(F22=0,"",+F22/F13)</f>
      </c>
      <c r="G23" s="26"/>
    </row>
    <row r="24" spans="1:7" ht="15">
      <c r="A24" s="127" t="s">
        <v>55</v>
      </c>
      <c r="B24" s="127"/>
      <c r="C24" s="127"/>
      <c r="D24" s="127"/>
      <c r="E24" s="127"/>
      <c r="F24" s="127"/>
      <c r="G24" s="127"/>
    </row>
    <row r="25" spans="1:7" ht="28.5" customHeight="1">
      <c r="A25" s="128" t="s">
        <v>56</v>
      </c>
      <c r="B25" s="23" t="s">
        <v>17</v>
      </c>
      <c r="C25" s="63">
        <v>21406</v>
      </c>
      <c r="D25" s="63">
        <v>26033</v>
      </c>
      <c r="E25" s="63">
        <v>26033</v>
      </c>
      <c r="F25" s="63"/>
      <c r="G25" s="15" t="s">
        <v>115</v>
      </c>
    </row>
    <row r="26" spans="1:7" ht="14.25">
      <c r="A26" s="128"/>
      <c r="B26" s="23" t="s">
        <v>156</v>
      </c>
      <c r="C26" s="65">
        <f>IF(C25=0,"",+C25/C13)</f>
        <v>0.09181056297554406</v>
      </c>
      <c r="D26" s="65">
        <f>IF(D25=0,"",+D25/D13)</f>
        <v>0.11046472155744522</v>
      </c>
      <c r="E26" s="65">
        <f>IF(E25=0,"",+E25/E13)</f>
        <v>0.10850474106491612</v>
      </c>
      <c r="F26" s="65">
        <f>IF(F25=0,"",+F25/F13)</f>
      </c>
      <c r="G26" s="26"/>
    </row>
    <row r="27" spans="1:8" ht="14.25" customHeight="1">
      <c r="A27" s="129" t="s">
        <v>159</v>
      </c>
      <c r="B27" s="27" t="s">
        <v>17</v>
      </c>
      <c r="C27" s="66">
        <f>+C25+C17+C19</f>
        <v>88698</v>
      </c>
      <c r="D27" s="66">
        <f>+D25+D17+D19</f>
        <v>108748</v>
      </c>
      <c r="E27" s="66">
        <f>+E25+E17+E19</f>
        <v>141973</v>
      </c>
      <c r="F27" s="66">
        <f>+F25+F17+F19</f>
        <v>0</v>
      </c>
      <c r="G27" s="57"/>
      <c r="H27" s="67"/>
    </row>
    <row r="28" spans="1:7" ht="14.25">
      <c r="A28" s="129"/>
      <c r="B28" s="27" t="s">
        <v>156</v>
      </c>
      <c r="C28" s="68">
        <f>IF(C27=0,"",+C27/C13)</f>
        <v>0.38042667078411696</v>
      </c>
      <c r="D28" s="68">
        <f>IF(D27=0,"",+D27/D13)</f>
        <v>0.46144576268309656</v>
      </c>
      <c r="E28" s="68">
        <f>IF(E27=0,"",+E27/E13)</f>
        <v>0.59173908513077</v>
      </c>
      <c r="F28" s="68">
        <f>IF(F27=0,"",+F27/F13)</f>
      </c>
      <c r="G28" s="26"/>
    </row>
    <row r="29" spans="1:7" ht="14.25" customHeight="1">
      <c r="A29" s="128" t="s">
        <v>58</v>
      </c>
      <c r="B29" s="23" t="s">
        <v>17</v>
      </c>
      <c r="C29" s="69"/>
      <c r="D29" s="47"/>
      <c r="E29" s="47"/>
      <c r="F29" s="47"/>
      <c r="G29" s="57"/>
    </row>
    <row r="30" spans="1:7" ht="14.25">
      <c r="A30" s="128"/>
      <c r="B30" s="23" t="s">
        <v>156</v>
      </c>
      <c r="C30" s="65">
        <f>IF(C29=0,"",+C29/C13)</f>
      </c>
      <c r="D30" s="65">
        <f>IF(D29=0,"",+D29/D13)</f>
      </c>
      <c r="E30" s="65">
        <f>IF(E29=0,"",+E29/E13)</f>
      </c>
      <c r="F30" s="65">
        <f>IF(F29=0,"",+F29/F13)</f>
      </c>
      <c r="G30" s="26"/>
    </row>
    <row r="31" spans="1:7" ht="14.25" customHeight="1">
      <c r="A31" s="129" t="s">
        <v>160</v>
      </c>
      <c r="B31" s="33" t="s">
        <v>17</v>
      </c>
      <c r="C31" s="66">
        <f>+C27+C29</f>
        <v>88698</v>
      </c>
      <c r="D31" s="66">
        <f>+D27+D29</f>
        <v>108748</v>
      </c>
      <c r="E31" s="66">
        <f>+E27+E29</f>
        <v>141973</v>
      </c>
      <c r="F31" s="66">
        <f>+F27+F29</f>
        <v>0</v>
      </c>
      <c r="G31" s="57"/>
    </row>
    <row r="32" spans="1:7" ht="14.25">
      <c r="A32" s="129"/>
      <c r="B32" s="33" t="s">
        <v>156</v>
      </c>
      <c r="C32" s="68">
        <f>IF(C31=0,"",+C31/C13)</f>
        <v>0.38042667078411696</v>
      </c>
      <c r="D32" s="68">
        <f>IF(D31=0,"",+D31/D13)</f>
        <v>0.46144576268309656</v>
      </c>
      <c r="E32" s="68">
        <f>IF(E31=0,"",+E31/E13)</f>
        <v>0.59173908513077</v>
      </c>
      <c r="F32" s="68">
        <f>IF(F31=0,"",+F31/F13)</f>
      </c>
      <c r="G32" s="26"/>
    </row>
    <row r="33" spans="1:7" s="70" customFormat="1" ht="15" customHeight="1">
      <c r="A33" s="147" t="s">
        <v>161</v>
      </c>
      <c r="B33" s="147"/>
      <c r="C33" s="147"/>
      <c r="D33" s="147"/>
      <c r="E33" s="147"/>
      <c r="F33" s="147"/>
      <c r="G33" s="147"/>
    </row>
    <row r="34" spans="1:7" ht="13.5" customHeight="1">
      <c r="A34" s="134" t="s">
        <v>162</v>
      </c>
      <c r="B34" s="134"/>
      <c r="C34" s="134"/>
      <c r="D34" s="134"/>
      <c r="E34" s="134"/>
      <c r="F34" s="134"/>
      <c r="G34" s="134"/>
    </row>
    <row r="35" spans="1:7" ht="15" customHeight="1">
      <c r="A35" s="135" t="s">
        <v>163</v>
      </c>
      <c r="B35" s="135"/>
      <c r="C35" s="135"/>
      <c r="D35" s="135"/>
      <c r="E35" s="135"/>
      <c r="F35" s="135"/>
      <c r="G35" s="135"/>
    </row>
    <row r="36" spans="1:7" ht="13.5" customHeight="1">
      <c r="A36" s="124" t="s">
        <v>164</v>
      </c>
      <c r="B36" s="124"/>
      <c r="C36" s="124"/>
      <c r="D36" s="124"/>
      <c r="E36" s="124"/>
      <c r="F36" s="124"/>
      <c r="G36" s="124"/>
    </row>
    <row r="37" spans="1:7" ht="14.25">
      <c r="A37" s="124"/>
      <c r="B37" s="124"/>
      <c r="C37" s="124"/>
      <c r="D37" s="124"/>
      <c r="E37" s="124"/>
      <c r="F37" s="124"/>
      <c r="G37" s="124"/>
    </row>
    <row r="38" spans="1:7" ht="13.5" customHeight="1">
      <c r="A38" s="148" t="s">
        <v>165</v>
      </c>
      <c r="B38" s="148"/>
      <c r="C38" s="148"/>
      <c r="D38" s="148"/>
      <c r="E38" s="148"/>
      <c r="F38" s="148"/>
      <c r="G38" s="148"/>
    </row>
    <row r="39" spans="1:7" ht="13.5" customHeight="1">
      <c r="A39" s="113" t="s">
        <v>166</v>
      </c>
      <c r="B39" s="113"/>
      <c r="C39" s="113"/>
      <c r="D39" s="113"/>
      <c r="E39" s="113"/>
      <c r="F39" s="113"/>
      <c r="G39" s="113"/>
    </row>
    <row r="40" spans="1:7" ht="28.5" customHeight="1">
      <c r="A40" s="130" t="s">
        <v>167</v>
      </c>
      <c r="B40" s="130"/>
      <c r="C40" s="130"/>
      <c r="D40" s="130"/>
      <c r="E40" s="130"/>
      <c r="F40" s="130"/>
      <c r="G40" s="130"/>
    </row>
    <row r="41" spans="1:7" ht="30.75" customHeight="1">
      <c r="A41" s="130" t="s">
        <v>168</v>
      </c>
      <c r="B41" s="130"/>
      <c r="C41" s="130"/>
      <c r="D41" s="130"/>
      <c r="E41" s="130"/>
      <c r="F41" s="130"/>
      <c r="G41" s="130"/>
    </row>
    <row r="42" spans="1:8" ht="69.75" customHeight="1">
      <c r="A42" s="130" t="s">
        <v>169</v>
      </c>
      <c r="B42" s="130"/>
      <c r="C42" s="130"/>
      <c r="D42" s="130"/>
      <c r="E42" s="130"/>
      <c r="F42" s="130"/>
      <c r="G42" s="130"/>
      <c r="H42" s="71"/>
    </row>
    <row r="43" spans="1:7" ht="28.5" customHeight="1">
      <c r="A43" s="130" t="s">
        <v>79</v>
      </c>
      <c r="B43" s="130"/>
      <c r="C43" s="130"/>
      <c r="D43" s="130"/>
      <c r="E43" s="130"/>
      <c r="F43" s="130"/>
      <c r="G43" s="130"/>
    </row>
    <row r="44" spans="1:7" ht="69.75" customHeight="1">
      <c r="A44" s="133" t="s">
        <v>170</v>
      </c>
      <c r="B44" s="133"/>
      <c r="C44" s="133"/>
      <c r="D44" s="133"/>
      <c r="E44" s="133"/>
      <c r="F44" s="133"/>
      <c r="G44" s="133"/>
    </row>
    <row r="45" spans="1:7" ht="13.5" customHeight="1">
      <c r="A45" s="115" t="s">
        <v>171</v>
      </c>
      <c r="B45" s="115"/>
      <c r="C45" s="115"/>
      <c r="D45" s="115"/>
      <c r="E45" s="115"/>
      <c r="F45" s="115"/>
      <c r="G45" s="115"/>
    </row>
    <row r="46" spans="1:7" ht="28.5" customHeight="1">
      <c r="A46" s="130" t="s">
        <v>172</v>
      </c>
      <c r="B46" s="130"/>
      <c r="C46" s="130"/>
      <c r="D46" s="130"/>
      <c r="E46" s="130"/>
      <c r="F46" s="130"/>
      <c r="G46" s="130"/>
    </row>
    <row r="47" spans="1:7" ht="28.5" customHeight="1">
      <c r="A47" s="130" t="s">
        <v>173</v>
      </c>
      <c r="B47" s="130"/>
      <c r="C47" s="130"/>
      <c r="D47" s="130"/>
      <c r="E47" s="130"/>
      <c r="F47" s="130"/>
      <c r="G47" s="130"/>
    </row>
    <row r="48" spans="1:7" ht="96" customHeight="1">
      <c r="A48" s="130" t="s">
        <v>174</v>
      </c>
      <c r="B48" s="130"/>
      <c r="C48" s="130"/>
      <c r="D48" s="130"/>
      <c r="E48" s="130"/>
      <c r="F48" s="130"/>
      <c r="G48" s="130"/>
    </row>
    <row r="49" spans="1:7" ht="28.5" customHeight="1">
      <c r="A49" s="130" t="s">
        <v>79</v>
      </c>
      <c r="B49" s="130"/>
      <c r="C49" s="130"/>
      <c r="D49" s="130"/>
      <c r="E49" s="130"/>
      <c r="F49" s="130"/>
      <c r="G49" s="130"/>
    </row>
    <row r="50" spans="1:7" ht="42" customHeight="1">
      <c r="A50" s="133" t="s">
        <v>141</v>
      </c>
      <c r="B50" s="133"/>
      <c r="C50" s="133"/>
      <c r="D50" s="133"/>
      <c r="E50" s="133"/>
      <c r="F50" s="133"/>
      <c r="G50" s="133"/>
    </row>
    <row r="51" spans="1:7" ht="15">
      <c r="A51" s="117" t="s">
        <v>137</v>
      </c>
      <c r="B51" s="117"/>
      <c r="C51" s="117"/>
      <c r="D51" s="117"/>
      <c r="E51" s="117"/>
      <c r="F51" s="117"/>
      <c r="G51" s="117"/>
    </row>
    <row r="52" spans="1:7" ht="28.5" customHeight="1">
      <c r="A52" s="130" t="s">
        <v>175</v>
      </c>
      <c r="B52" s="130"/>
      <c r="C52" s="130"/>
      <c r="D52" s="130"/>
      <c r="E52" s="130"/>
      <c r="F52" s="130"/>
      <c r="G52" s="130"/>
    </row>
    <row r="53" spans="1:7" ht="28.5" customHeight="1">
      <c r="A53" s="130" t="s">
        <v>139</v>
      </c>
      <c r="B53" s="130"/>
      <c r="C53" s="130"/>
      <c r="D53" s="130"/>
      <c r="E53" s="130"/>
      <c r="F53" s="130"/>
      <c r="G53" s="130"/>
    </row>
    <row r="54" spans="1:7" ht="69.75" customHeight="1">
      <c r="A54" s="130" t="s">
        <v>176</v>
      </c>
      <c r="B54" s="130"/>
      <c r="C54" s="130"/>
      <c r="D54" s="130"/>
      <c r="E54" s="130"/>
      <c r="F54" s="130"/>
      <c r="G54" s="130"/>
    </row>
    <row r="55" spans="1:7" ht="28.5" customHeight="1">
      <c r="A55" s="130" t="s">
        <v>79</v>
      </c>
      <c r="B55" s="130"/>
      <c r="C55" s="130"/>
      <c r="D55" s="130"/>
      <c r="E55" s="130"/>
      <c r="F55" s="130"/>
      <c r="G55" s="130"/>
    </row>
    <row r="56" spans="1:7" ht="42" customHeight="1">
      <c r="A56" s="133" t="s">
        <v>141</v>
      </c>
      <c r="B56" s="133"/>
      <c r="C56" s="133"/>
      <c r="D56" s="133"/>
      <c r="E56" s="133"/>
      <c r="F56" s="133"/>
      <c r="G56" s="133"/>
    </row>
    <row r="57" spans="1:7" ht="15">
      <c r="A57" s="117" t="s">
        <v>142</v>
      </c>
      <c r="B57" s="117"/>
      <c r="C57" s="117"/>
      <c r="D57" s="117"/>
      <c r="E57" s="117"/>
      <c r="F57" s="117"/>
      <c r="G57" s="117"/>
    </row>
    <row r="58" spans="1:7" ht="28.5" customHeight="1">
      <c r="A58" s="130" t="s">
        <v>177</v>
      </c>
      <c r="B58" s="130"/>
      <c r="C58" s="130"/>
      <c r="D58" s="130"/>
      <c r="E58" s="130"/>
      <c r="F58" s="130"/>
      <c r="G58" s="130"/>
    </row>
    <row r="59" spans="1:7" ht="28.5" customHeight="1">
      <c r="A59" s="130" t="s">
        <v>144</v>
      </c>
      <c r="B59" s="130"/>
      <c r="C59" s="130"/>
      <c r="D59" s="130"/>
      <c r="E59" s="130"/>
      <c r="F59" s="130"/>
      <c r="G59" s="130"/>
    </row>
    <row r="60" spans="1:7" ht="69.75" customHeight="1">
      <c r="A60" s="130" t="s">
        <v>145</v>
      </c>
      <c r="B60" s="130"/>
      <c r="C60" s="130"/>
      <c r="D60" s="130"/>
      <c r="E60" s="130"/>
      <c r="F60" s="130"/>
      <c r="G60" s="130"/>
    </row>
    <row r="61" spans="1:7" ht="28.5" customHeight="1">
      <c r="A61" s="130" t="s">
        <v>178</v>
      </c>
      <c r="B61" s="130"/>
      <c r="C61" s="130"/>
      <c r="D61" s="130"/>
      <c r="E61" s="130"/>
      <c r="F61" s="130"/>
      <c r="G61" s="130"/>
    </row>
    <row r="62" spans="1:7" ht="42" customHeight="1">
      <c r="A62" s="133" t="s">
        <v>179</v>
      </c>
      <c r="B62" s="133"/>
      <c r="C62" s="133"/>
      <c r="D62" s="133"/>
      <c r="E62" s="133"/>
      <c r="F62" s="133"/>
      <c r="G62" s="133"/>
    </row>
    <row r="63" spans="1:7" ht="15">
      <c r="A63" s="117" t="s">
        <v>180</v>
      </c>
      <c r="B63" s="117"/>
      <c r="C63" s="117"/>
      <c r="D63" s="117"/>
      <c r="E63" s="117"/>
      <c r="F63" s="117"/>
      <c r="G63" s="117"/>
    </row>
    <row r="64" spans="1:7" ht="15" customHeight="1">
      <c r="A64" s="130" t="s">
        <v>181</v>
      </c>
      <c r="B64" s="130"/>
      <c r="C64" s="130"/>
      <c r="D64" s="130"/>
      <c r="E64" s="130"/>
      <c r="F64" s="130"/>
      <c r="G64" s="130"/>
    </row>
    <row r="65" spans="1:7" ht="28.5" customHeight="1">
      <c r="A65" s="130" t="s">
        <v>182</v>
      </c>
      <c r="B65" s="130"/>
      <c r="C65" s="130"/>
      <c r="D65" s="130"/>
      <c r="E65" s="130"/>
      <c r="F65" s="130"/>
      <c r="G65" s="130"/>
    </row>
    <row r="66" spans="1:7" ht="56.25" customHeight="1">
      <c r="A66" s="130" t="s">
        <v>183</v>
      </c>
      <c r="B66" s="130"/>
      <c r="C66" s="130"/>
      <c r="D66" s="130"/>
      <c r="E66" s="130"/>
      <c r="F66" s="130"/>
      <c r="G66" s="130"/>
    </row>
    <row r="67" spans="1:7" ht="28.5" customHeight="1">
      <c r="A67" s="130" t="s">
        <v>178</v>
      </c>
      <c r="B67" s="130"/>
      <c r="C67" s="130"/>
      <c r="D67" s="130"/>
      <c r="E67" s="130"/>
      <c r="F67" s="130"/>
      <c r="G67" s="130"/>
    </row>
    <row r="68" spans="1:7" ht="42" customHeight="1">
      <c r="A68" s="133" t="s">
        <v>179</v>
      </c>
      <c r="B68" s="133"/>
      <c r="C68" s="133"/>
      <c r="D68" s="133"/>
      <c r="E68" s="133"/>
      <c r="F68" s="133"/>
      <c r="G68" s="133"/>
    </row>
    <row r="69" spans="1:7" ht="72" customHeight="1">
      <c r="A69" s="124" t="s">
        <v>184</v>
      </c>
      <c r="B69" s="124"/>
      <c r="C69" s="124"/>
      <c r="D69" s="124"/>
      <c r="E69" s="124"/>
      <c r="F69" s="124"/>
      <c r="G69" s="124"/>
    </row>
    <row r="70" spans="1:7" ht="15" customHeight="1">
      <c r="A70" s="130" t="s">
        <v>185</v>
      </c>
      <c r="B70" s="130"/>
      <c r="C70" s="130"/>
      <c r="D70" s="130"/>
      <c r="E70" s="130"/>
      <c r="F70" s="130"/>
      <c r="G70" s="130"/>
    </row>
    <row r="71" spans="1:7" ht="28.5" customHeight="1">
      <c r="A71" s="130" t="s">
        <v>186</v>
      </c>
      <c r="B71" s="130"/>
      <c r="C71" s="130"/>
      <c r="D71" s="130"/>
      <c r="E71" s="130"/>
      <c r="F71" s="130"/>
      <c r="G71" s="130"/>
    </row>
    <row r="72" spans="1:7" ht="57.75" customHeight="1">
      <c r="A72" s="140" t="s">
        <v>187</v>
      </c>
      <c r="B72" s="140"/>
      <c r="C72" s="140"/>
      <c r="D72" s="140"/>
      <c r="E72" s="140"/>
      <c r="F72" s="140"/>
      <c r="G72" s="140"/>
    </row>
    <row r="73" spans="1:7" ht="30.75" customHeight="1">
      <c r="A73" s="140" t="s">
        <v>188</v>
      </c>
      <c r="B73" s="140"/>
      <c r="C73" s="140"/>
      <c r="D73" s="140"/>
      <c r="E73" s="140"/>
      <c r="F73" s="140"/>
      <c r="G73" s="140"/>
    </row>
    <row r="74" spans="1:7" ht="96" customHeight="1">
      <c r="A74" s="130" t="s">
        <v>189</v>
      </c>
      <c r="B74" s="130"/>
      <c r="C74" s="130"/>
      <c r="D74" s="130"/>
      <c r="E74" s="130"/>
      <c r="F74" s="130"/>
      <c r="G74" s="130"/>
    </row>
    <row r="75" spans="1:7" ht="26.25" customHeight="1">
      <c r="A75" s="124" t="s">
        <v>190</v>
      </c>
      <c r="B75" s="124"/>
      <c r="C75" s="124"/>
      <c r="D75" s="124"/>
      <c r="E75" s="124"/>
      <c r="F75" s="124"/>
      <c r="G75" s="124"/>
    </row>
    <row r="76" spans="1:7" ht="15" customHeight="1">
      <c r="A76" s="130" t="s">
        <v>191</v>
      </c>
      <c r="B76" s="130"/>
      <c r="C76" s="130"/>
      <c r="D76" s="130"/>
      <c r="E76" s="130"/>
      <c r="F76" s="130"/>
      <c r="G76" s="130"/>
    </row>
    <row r="77" spans="1:7" ht="28.5" customHeight="1">
      <c r="A77" s="130" t="s">
        <v>192</v>
      </c>
      <c r="B77" s="130"/>
      <c r="C77" s="130"/>
      <c r="D77" s="130"/>
      <c r="E77" s="130"/>
      <c r="F77" s="130"/>
      <c r="G77" s="130"/>
    </row>
    <row r="78" spans="1:7" ht="69.75" customHeight="1">
      <c r="A78" s="130" t="s">
        <v>193</v>
      </c>
      <c r="B78" s="130"/>
      <c r="C78" s="130"/>
      <c r="D78" s="130"/>
      <c r="E78" s="130"/>
      <c r="F78" s="130"/>
      <c r="G78" s="130"/>
    </row>
    <row r="79" spans="1:7" ht="28.5" customHeight="1">
      <c r="A79" s="130" t="s">
        <v>178</v>
      </c>
      <c r="B79" s="130"/>
      <c r="C79" s="130"/>
      <c r="D79" s="130"/>
      <c r="E79" s="130"/>
      <c r="F79" s="130"/>
      <c r="G79" s="130"/>
    </row>
    <row r="80" spans="1:7" ht="82.5" customHeight="1">
      <c r="A80" s="130" t="s">
        <v>194</v>
      </c>
      <c r="B80" s="130"/>
      <c r="C80" s="130"/>
      <c r="D80" s="130"/>
      <c r="E80" s="130"/>
      <c r="F80" s="130"/>
      <c r="G80" s="130"/>
    </row>
    <row r="81" spans="1:7" ht="26.25" customHeight="1">
      <c r="A81" s="124" t="s">
        <v>195</v>
      </c>
      <c r="B81" s="124"/>
      <c r="C81" s="124"/>
      <c r="D81" s="124"/>
      <c r="E81" s="124"/>
      <c r="F81" s="124"/>
      <c r="G81" s="124"/>
    </row>
    <row r="82" spans="1:7" ht="15" customHeight="1">
      <c r="A82" s="130" t="s">
        <v>196</v>
      </c>
      <c r="B82" s="130"/>
      <c r="C82" s="130"/>
      <c r="D82" s="130"/>
      <c r="E82" s="130"/>
      <c r="F82" s="130"/>
      <c r="G82" s="130"/>
    </row>
    <row r="83" spans="1:7" ht="28.5" customHeight="1">
      <c r="A83" s="130" t="s">
        <v>192</v>
      </c>
      <c r="B83" s="130"/>
      <c r="C83" s="130"/>
      <c r="D83" s="130"/>
      <c r="E83" s="130"/>
      <c r="F83" s="130"/>
      <c r="G83" s="130"/>
    </row>
    <row r="84" spans="1:7" ht="56.25" customHeight="1">
      <c r="A84" s="130" t="s">
        <v>197</v>
      </c>
      <c r="B84" s="130"/>
      <c r="C84" s="130"/>
      <c r="D84" s="130"/>
      <c r="E84" s="130"/>
      <c r="F84" s="130"/>
      <c r="G84" s="130"/>
    </row>
    <row r="85" spans="1:7" ht="28.5" customHeight="1">
      <c r="A85" s="130" t="s">
        <v>178</v>
      </c>
      <c r="B85" s="130"/>
      <c r="C85" s="130"/>
      <c r="D85" s="130"/>
      <c r="E85" s="130"/>
      <c r="F85" s="130"/>
      <c r="G85" s="130"/>
    </row>
    <row r="86" spans="1:7" ht="42" customHeight="1">
      <c r="A86" s="130" t="s">
        <v>198</v>
      </c>
      <c r="B86" s="130"/>
      <c r="C86" s="130"/>
      <c r="D86" s="130"/>
      <c r="E86" s="130"/>
      <c r="F86" s="130"/>
      <c r="G86" s="130"/>
    </row>
    <row r="87" spans="1:7" ht="15" customHeight="1">
      <c r="A87" s="124" t="s">
        <v>199</v>
      </c>
      <c r="B87" s="124"/>
      <c r="C87" s="124"/>
      <c r="D87" s="124"/>
      <c r="E87" s="124"/>
      <c r="F87" s="124"/>
      <c r="G87" s="124"/>
    </row>
    <row r="88" spans="1:7" ht="15" customHeight="1">
      <c r="A88" s="130" t="s">
        <v>200</v>
      </c>
      <c r="B88" s="130"/>
      <c r="C88" s="130"/>
      <c r="D88" s="130"/>
      <c r="E88" s="130"/>
      <c r="F88" s="130"/>
      <c r="G88" s="130"/>
    </row>
    <row r="89" spans="1:7" ht="28.5" customHeight="1">
      <c r="A89" s="130" t="s">
        <v>201</v>
      </c>
      <c r="B89" s="130"/>
      <c r="C89" s="130"/>
      <c r="D89" s="130"/>
      <c r="E89" s="130"/>
      <c r="F89" s="130"/>
      <c r="G89" s="130"/>
    </row>
    <row r="90" spans="1:7" ht="56.25" customHeight="1">
      <c r="A90" s="140" t="s">
        <v>202</v>
      </c>
      <c r="B90" s="140"/>
      <c r="C90" s="140"/>
      <c r="D90" s="140"/>
      <c r="E90" s="140"/>
      <c r="F90" s="140"/>
      <c r="G90" s="140"/>
    </row>
    <row r="91" spans="1:7" ht="28.5" customHeight="1">
      <c r="A91" s="130" t="s">
        <v>178</v>
      </c>
      <c r="B91" s="130"/>
      <c r="C91" s="130"/>
      <c r="D91" s="130"/>
      <c r="E91" s="130"/>
      <c r="F91" s="130"/>
      <c r="G91" s="130"/>
    </row>
    <row r="92" spans="1:7" ht="56.25" customHeight="1">
      <c r="A92" s="130" t="s">
        <v>203</v>
      </c>
      <c r="B92" s="130"/>
      <c r="C92" s="130"/>
      <c r="D92" s="130"/>
      <c r="E92" s="130"/>
      <c r="F92" s="130"/>
      <c r="G92" s="130"/>
    </row>
    <row r="93" spans="1:7" ht="15" customHeight="1">
      <c r="A93" s="124" t="s">
        <v>204</v>
      </c>
      <c r="B93" s="124"/>
      <c r="C93" s="124"/>
      <c r="D93" s="124"/>
      <c r="E93" s="124"/>
      <c r="F93" s="124"/>
      <c r="G93" s="124"/>
    </row>
    <row r="94" spans="1:7" ht="15" customHeight="1">
      <c r="A94" s="130" t="s">
        <v>205</v>
      </c>
      <c r="B94" s="130"/>
      <c r="C94" s="130"/>
      <c r="D94" s="130"/>
      <c r="E94" s="130"/>
      <c r="F94" s="130"/>
      <c r="G94" s="130"/>
    </row>
    <row r="95" spans="1:7" ht="28.5" customHeight="1">
      <c r="A95" s="130" t="s">
        <v>201</v>
      </c>
      <c r="B95" s="130"/>
      <c r="C95" s="130"/>
      <c r="D95" s="130"/>
      <c r="E95" s="130"/>
      <c r="F95" s="130"/>
      <c r="G95" s="130"/>
    </row>
    <row r="96" spans="1:7" ht="56.25" customHeight="1">
      <c r="A96" s="130" t="s">
        <v>206</v>
      </c>
      <c r="B96" s="130"/>
      <c r="C96" s="130"/>
      <c r="D96" s="130"/>
      <c r="E96" s="130"/>
      <c r="F96" s="130"/>
      <c r="G96" s="130"/>
    </row>
    <row r="97" spans="1:7" ht="28.5" customHeight="1">
      <c r="A97" s="130" t="s">
        <v>178</v>
      </c>
      <c r="B97" s="130"/>
      <c r="C97" s="130"/>
      <c r="D97" s="130"/>
      <c r="E97" s="130"/>
      <c r="F97" s="130"/>
      <c r="G97" s="130"/>
    </row>
    <row r="98" spans="1:7" ht="42" customHeight="1">
      <c r="A98" s="130" t="s">
        <v>198</v>
      </c>
      <c r="B98" s="130"/>
      <c r="C98" s="130"/>
      <c r="D98" s="130"/>
      <c r="E98" s="130"/>
      <c r="F98" s="130"/>
      <c r="G98" s="130"/>
    </row>
    <row r="99" spans="1:7" ht="26.25" customHeight="1">
      <c r="A99" s="124" t="s">
        <v>207</v>
      </c>
      <c r="B99" s="124"/>
      <c r="C99" s="124"/>
      <c r="D99" s="124"/>
      <c r="E99" s="124"/>
      <c r="F99" s="124"/>
      <c r="G99" s="124"/>
    </row>
    <row r="100" spans="1:7" ht="15" customHeight="1">
      <c r="A100" s="130" t="s">
        <v>208</v>
      </c>
      <c r="B100" s="130"/>
      <c r="C100" s="130"/>
      <c r="D100" s="130"/>
      <c r="E100" s="130"/>
      <c r="F100" s="130"/>
      <c r="G100" s="130"/>
    </row>
    <row r="101" spans="1:7" ht="28.5" customHeight="1">
      <c r="A101" s="130" t="s">
        <v>192</v>
      </c>
      <c r="B101" s="130"/>
      <c r="C101" s="130"/>
      <c r="D101" s="130"/>
      <c r="E101" s="130"/>
      <c r="F101" s="130"/>
      <c r="G101" s="130"/>
    </row>
    <row r="102" spans="1:7" ht="69.75" customHeight="1">
      <c r="A102" s="130" t="s">
        <v>209</v>
      </c>
      <c r="B102" s="130"/>
      <c r="C102" s="130"/>
      <c r="D102" s="130"/>
      <c r="E102" s="130"/>
      <c r="F102" s="130"/>
      <c r="G102" s="130"/>
    </row>
    <row r="103" spans="1:7" ht="28.5" customHeight="1">
      <c r="A103" s="130" t="s">
        <v>178</v>
      </c>
      <c r="B103" s="130"/>
      <c r="C103" s="130"/>
      <c r="D103" s="130"/>
      <c r="E103" s="130"/>
      <c r="F103" s="130"/>
      <c r="G103" s="130"/>
    </row>
    <row r="104" spans="1:7" ht="56.25" customHeight="1">
      <c r="A104" s="130" t="s">
        <v>210</v>
      </c>
      <c r="B104" s="130"/>
      <c r="C104" s="130"/>
      <c r="D104" s="130"/>
      <c r="E104" s="130"/>
      <c r="F104" s="130"/>
      <c r="G104" s="130"/>
    </row>
  </sheetData>
  <sheetProtection selectLockedCells="1" selectUnlockedCells="1"/>
  <mergeCells count="99">
    <mergeCell ref="A104:G104"/>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G48"/>
    <mergeCell ref="A49:G49"/>
    <mergeCell ref="A38:G38"/>
    <mergeCell ref="A39:G39"/>
    <mergeCell ref="A40:G40"/>
    <mergeCell ref="A41:G41"/>
    <mergeCell ref="A42:G42"/>
    <mergeCell ref="A43:G43"/>
    <mergeCell ref="A29:A30"/>
    <mergeCell ref="A31:A32"/>
    <mergeCell ref="A33:G33"/>
    <mergeCell ref="A34:G34"/>
    <mergeCell ref="A35:G35"/>
    <mergeCell ref="A36:G37"/>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pageMargins left="0.7875" right="0.7875" top="1.0541666666666667" bottom="1.0541666666666667" header="0.7875" footer="0.7875"/>
  <pageSetup fitToHeight="0" fitToWidth="1" horizontalDpi="600" verticalDpi="600" orientation="portrait" paperSize="8" scale="76" r:id="rId1"/>
  <headerFooter alignWithMargins="0">
    <oddHeader>&amp;C&amp;"Times New Roman,Regular"&amp;12&amp;A</oddHeader>
    <oddFooter>&amp;C&amp;"Times New Roman,Regular"&amp;12Page &amp;P</oddFooter>
  </headerFooter>
  <rowBreaks count="1" manualBreakCount="1">
    <brk id="62" max="255" man="1"/>
  </rowBreaks>
</worksheet>
</file>

<file path=xl/worksheets/sheet6.xml><?xml version="1.0" encoding="utf-8"?>
<worksheet xmlns="http://schemas.openxmlformats.org/spreadsheetml/2006/main" xmlns:r="http://schemas.openxmlformats.org/officeDocument/2006/relationships">
  <sheetPr>
    <tabColor indexed="43"/>
    <pageSetUpPr fitToPage="1"/>
  </sheetPr>
  <dimension ref="A1:H104"/>
  <sheetViews>
    <sheetView view="pageBreakPreview" zoomScale="44" zoomScaleSheetLayoutView="44" zoomScalePageLayoutView="0" workbookViewId="0" topLeftCell="A1">
      <selection activeCell="A2" sqref="A2:G34"/>
    </sheetView>
  </sheetViews>
  <sheetFormatPr defaultColWidth="8.8515625" defaultRowHeight="12.75"/>
  <cols>
    <col min="1" max="1" width="30.421875" style="1" customWidth="1"/>
    <col min="2" max="2" width="7.8515625" style="1" customWidth="1"/>
    <col min="3" max="6" width="13.57421875" style="1" customWidth="1"/>
    <col min="7" max="7" width="23.8515625" style="45" customWidth="1"/>
    <col min="8" max="8" width="29.421875" style="1" customWidth="1"/>
    <col min="9" max="16384" width="8.8515625" style="1" customWidth="1"/>
  </cols>
  <sheetData>
    <row r="1" spans="1:7" ht="85.5" customHeight="1">
      <c r="A1" s="110" t="s">
        <v>150</v>
      </c>
      <c r="B1" s="110"/>
      <c r="C1" s="110"/>
      <c r="D1" s="110"/>
      <c r="E1" s="110"/>
      <c r="F1" s="110"/>
      <c r="G1" s="110"/>
    </row>
    <row r="2" spans="1:7" ht="21" customHeight="1">
      <c r="A2" s="111" t="s">
        <v>151</v>
      </c>
      <c r="B2" s="111"/>
      <c r="C2" s="111"/>
      <c r="D2" s="111"/>
      <c r="E2" s="111"/>
      <c r="F2" s="111"/>
      <c r="G2" s="111"/>
    </row>
    <row r="3" spans="1:7" ht="30.75" customHeight="1">
      <c r="A3" s="112" t="s">
        <v>49</v>
      </c>
      <c r="B3" s="112"/>
      <c r="C3" s="112"/>
      <c r="D3" s="112"/>
      <c r="E3" s="112"/>
      <c r="F3" s="112"/>
      <c r="G3" s="112"/>
    </row>
    <row r="4" spans="1:7" ht="15">
      <c r="A4" s="115" t="s">
        <v>3</v>
      </c>
      <c r="B4" s="115"/>
      <c r="C4" s="114" t="s">
        <v>152</v>
      </c>
      <c r="D4" s="114"/>
      <c r="E4" s="114"/>
      <c r="F4" s="114"/>
      <c r="G4" s="114"/>
    </row>
    <row r="5" spans="1:7" ht="15" customHeight="1">
      <c r="A5" s="115" t="s">
        <v>4</v>
      </c>
      <c r="B5" s="115"/>
      <c r="C5" s="116" t="s">
        <v>211</v>
      </c>
      <c r="D5" s="116"/>
      <c r="E5" s="116"/>
      <c r="F5" s="116"/>
      <c r="G5" s="116"/>
    </row>
    <row r="6" spans="1:7" ht="15" customHeight="1">
      <c r="A6" s="117" t="s">
        <v>5</v>
      </c>
      <c r="B6" s="117"/>
      <c r="C6" s="117"/>
      <c r="D6" s="117"/>
      <c r="E6" s="117"/>
      <c r="F6" s="117"/>
      <c r="G6" s="117"/>
    </row>
    <row r="7" spans="1:7" ht="15" customHeight="1">
      <c r="A7" s="118" t="s">
        <v>6</v>
      </c>
      <c r="B7" s="118"/>
      <c r="C7" s="119">
        <v>2013</v>
      </c>
      <c r="D7" s="119"/>
      <c r="E7" s="119"/>
      <c r="F7" s="119"/>
      <c r="G7" s="119"/>
    </row>
    <row r="8" spans="1:7" ht="15" customHeight="1">
      <c r="A8" s="118" t="s">
        <v>7</v>
      </c>
      <c r="B8" s="118"/>
      <c r="C8" s="142">
        <v>59908</v>
      </c>
      <c r="D8" s="142"/>
      <c r="E8" s="142"/>
      <c r="F8" s="142"/>
      <c r="G8" s="142"/>
    </row>
    <row r="9" spans="1:7" ht="15" customHeight="1">
      <c r="A9" s="118" t="s">
        <v>8</v>
      </c>
      <c r="B9" s="118"/>
      <c r="C9" s="121">
        <f>C8/237903</f>
        <v>0.2518169169787687</v>
      </c>
      <c r="D9" s="121"/>
      <c r="E9" s="121"/>
      <c r="F9" s="121"/>
      <c r="G9" s="121"/>
    </row>
    <row r="10" spans="1:7" ht="15" customHeight="1">
      <c r="A10" s="137"/>
      <c r="B10" s="137"/>
      <c r="C10" s="3" t="s">
        <v>9</v>
      </c>
      <c r="D10" s="3" t="s">
        <v>10</v>
      </c>
      <c r="E10" s="3" t="s">
        <v>11</v>
      </c>
      <c r="F10" s="3" t="s">
        <v>12</v>
      </c>
      <c r="G10" s="137" t="s">
        <v>13</v>
      </c>
    </row>
    <row r="11" spans="1:7" ht="15">
      <c r="A11" s="137"/>
      <c r="B11" s="137"/>
      <c r="C11" s="36">
        <v>2015</v>
      </c>
      <c r="D11" s="36">
        <v>2016</v>
      </c>
      <c r="E11" s="36">
        <v>2017</v>
      </c>
      <c r="F11" s="36" t="s">
        <v>14</v>
      </c>
      <c r="G11" s="137"/>
    </row>
    <row r="12" spans="1:7" ht="15">
      <c r="A12" s="117" t="s">
        <v>15</v>
      </c>
      <c r="B12" s="117"/>
      <c r="C12" s="117"/>
      <c r="D12" s="117"/>
      <c r="E12" s="117"/>
      <c r="F12" s="117"/>
      <c r="G12" s="117"/>
    </row>
    <row r="13" spans="1:7" ht="38.25" customHeight="1">
      <c r="A13" s="43" t="s">
        <v>71</v>
      </c>
      <c r="B13" s="2" t="s">
        <v>17</v>
      </c>
      <c r="C13" s="61">
        <f>'HIV_ART treatment'!C13</f>
        <v>233154</v>
      </c>
      <c r="D13" s="61">
        <f>'HIV_ART treatment'!D13</f>
        <v>235668</v>
      </c>
      <c r="E13" s="61">
        <f>'HIV_ART treatment'!E13</f>
        <v>239925</v>
      </c>
      <c r="F13" s="47"/>
      <c r="G13" s="62" t="s">
        <v>212</v>
      </c>
    </row>
    <row r="14" spans="1:7" ht="34.5" customHeight="1">
      <c r="A14" s="126" t="s">
        <v>72</v>
      </c>
      <c r="B14" s="6" t="s">
        <v>17</v>
      </c>
      <c r="C14" s="47">
        <v>69562</v>
      </c>
      <c r="D14" s="47">
        <v>76030</v>
      </c>
      <c r="E14" s="47">
        <v>82735</v>
      </c>
      <c r="F14" s="61"/>
      <c r="G14" s="15" t="s">
        <v>157</v>
      </c>
    </row>
    <row r="15" spans="1:7" ht="19.5" customHeight="1">
      <c r="A15" s="126"/>
      <c r="B15" s="6" t="s">
        <v>156</v>
      </c>
      <c r="C15" s="51">
        <f>IF(C14=0,"",+C14/C13)</f>
        <v>0.29835216209029225</v>
      </c>
      <c r="D15" s="51">
        <f>IF(D14=0,"",+D14/D13)</f>
        <v>0.3226148649795475</v>
      </c>
      <c r="E15" s="51">
        <f>IF(E14=0,"",+E14/E13)</f>
        <v>0.3448369282067313</v>
      </c>
      <c r="F15" s="51">
        <f>IF(F14=0,"",+F14/F13)</f>
      </c>
      <c r="G15" s="26"/>
    </row>
    <row r="16" spans="1:7" ht="13.5" customHeight="1">
      <c r="A16" s="117" t="s">
        <v>113</v>
      </c>
      <c r="B16" s="117"/>
      <c r="C16" s="117"/>
      <c r="D16" s="117"/>
      <c r="E16" s="117"/>
      <c r="F16" s="117"/>
      <c r="G16" s="117"/>
    </row>
    <row r="17" spans="1:7" ht="30.75" customHeight="1">
      <c r="A17" s="125" t="s">
        <v>52</v>
      </c>
      <c r="B17" s="2" t="s">
        <v>17</v>
      </c>
      <c r="C17" s="12"/>
      <c r="D17" s="12"/>
      <c r="E17" s="12">
        <v>82735</v>
      </c>
      <c r="F17" s="12"/>
      <c r="G17" s="15" t="s">
        <v>157</v>
      </c>
    </row>
    <row r="18" spans="1:7" ht="26.25" customHeight="1">
      <c r="A18" s="125"/>
      <c r="B18" s="2" t="s">
        <v>156</v>
      </c>
      <c r="C18" s="20">
        <f>IF(C17=0,"",+C17/C13)</f>
      </c>
      <c r="D18" s="20">
        <f>IF(D17=0,"",+D17/D13)</f>
      </c>
      <c r="E18" s="20">
        <f>IF(E17=0,"",+E17/E13)</f>
        <v>0.3448369282067313</v>
      </c>
      <c r="F18" s="20">
        <f>IF(F17=0,"",+F17/F13)</f>
      </c>
      <c r="G18" s="26"/>
    </row>
    <row r="19" spans="1:7" ht="24.75" customHeight="1">
      <c r="A19" s="126" t="s">
        <v>53</v>
      </c>
      <c r="B19" s="6" t="s">
        <v>17</v>
      </c>
      <c r="C19" s="24"/>
      <c r="D19" s="24"/>
      <c r="E19" s="24"/>
      <c r="F19" s="24"/>
      <c r="G19" s="15"/>
    </row>
    <row r="20" spans="1:7" ht="26.25" customHeight="1">
      <c r="A20" s="126"/>
      <c r="B20" s="6" t="s">
        <v>156</v>
      </c>
      <c r="C20" s="20">
        <f>IF(C19=0,"",+C19/C13)</f>
      </c>
      <c r="D20" s="20">
        <f>IF(D19=0,"",+D19/D13)</f>
      </c>
      <c r="E20" s="20">
        <f>IF(E19=0,"",+E19/E13)</f>
      </c>
      <c r="F20" s="20">
        <f>IF(F19=0,"",+F19/F13)</f>
      </c>
      <c r="G20" s="26"/>
    </row>
    <row r="21" spans="1:7" ht="13.5" customHeight="1">
      <c r="A21" s="117" t="s">
        <v>31</v>
      </c>
      <c r="B21" s="117"/>
      <c r="C21" s="117"/>
      <c r="D21" s="117"/>
      <c r="E21" s="117"/>
      <c r="F21" s="117"/>
      <c r="G21" s="117"/>
    </row>
    <row r="22" spans="1:7" ht="22.5" customHeight="1">
      <c r="A22" s="124" t="s">
        <v>158</v>
      </c>
      <c r="B22" s="2" t="s">
        <v>17</v>
      </c>
      <c r="C22" s="39">
        <f>+C13-(C17+C19)</f>
        <v>233154</v>
      </c>
      <c r="D22" s="39">
        <f>+D13-(D17+D19)</f>
        <v>235668</v>
      </c>
      <c r="E22" s="39">
        <f>+E13-(E17+E19)</f>
        <v>157190</v>
      </c>
      <c r="F22" s="39">
        <f>+F13-(F17+F19)</f>
        <v>0</v>
      </c>
      <c r="G22" s="15"/>
    </row>
    <row r="23" spans="1:7" ht="18.75" customHeight="1">
      <c r="A23" s="124"/>
      <c r="B23" s="2" t="s">
        <v>156</v>
      </c>
      <c r="C23" s="20">
        <f>IF(C22=0,"",+C22/C13)</f>
        <v>1</v>
      </c>
      <c r="D23" s="20">
        <f>IF(D22=0,"",+D22/D13)</f>
        <v>1</v>
      </c>
      <c r="E23" s="20">
        <f>IF(E22=0,"",+E22/E13)</f>
        <v>0.6551630717932687</v>
      </c>
      <c r="F23" s="20">
        <f>IF(F22=0,"",+F22/F13)</f>
      </c>
      <c r="G23" s="26"/>
    </row>
    <row r="24" spans="1:7" ht="15">
      <c r="A24" s="127" t="s">
        <v>55</v>
      </c>
      <c r="B24" s="127"/>
      <c r="C24" s="127"/>
      <c r="D24" s="127"/>
      <c r="E24" s="127"/>
      <c r="F24" s="127"/>
      <c r="G24" s="127"/>
    </row>
    <row r="25" spans="1:7" ht="36.75" customHeight="1">
      <c r="A25" s="128" t="s">
        <v>56</v>
      </c>
      <c r="B25" s="23" t="s">
        <v>17</v>
      </c>
      <c r="C25" s="72">
        <v>65562</v>
      </c>
      <c r="D25" s="12">
        <f>76030-4500</f>
        <v>71530</v>
      </c>
      <c r="E25" s="12">
        <f>83362-5000</f>
        <v>78362</v>
      </c>
      <c r="F25" s="12"/>
      <c r="G25" s="15" t="s">
        <v>115</v>
      </c>
    </row>
    <row r="26" spans="1:7" ht="21.75" customHeight="1">
      <c r="A26" s="128"/>
      <c r="B26" s="23" t="s">
        <v>156</v>
      </c>
      <c r="C26" s="25">
        <f>IF(C25=0,"",+C25/C13)</f>
        <v>0.28119611930312155</v>
      </c>
      <c r="D26" s="25">
        <f>IF(D25=0,"",+D25/D13)</f>
        <v>0.303520206392043</v>
      </c>
      <c r="E26" s="25">
        <f>IF(E25=0,"",+E25/E13)</f>
        <v>0.3266103990830468</v>
      </c>
      <c r="F26" s="25">
        <f>IF(F25=0,"",+F25/F13)</f>
      </c>
      <c r="G26" s="26"/>
    </row>
    <row r="27" spans="1:8" ht="25.5" customHeight="1">
      <c r="A27" s="129" t="s">
        <v>159</v>
      </c>
      <c r="B27" s="27" t="s">
        <v>17</v>
      </c>
      <c r="C27" s="40">
        <f>+C25+C17+C19</f>
        <v>65562</v>
      </c>
      <c r="D27" s="40">
        <f>+D25+D17+D19</f>
        <v>71530</v>
      </c>
      <c r="E27" s="40">
        <f>+E25+E17+E19</f>
        <v>161097</v>
      </c>
      <c r="F27" s="40">
        <f>+F25+F17+F19</f>
        <v>0</v>
      </c>
      <c r="G27" s="57"/>
      <c r="H27" s="67"/>
    </row>
    <row r="28" spans="1:7" ht="25.5" customHeight="1">
      <c r="A28" s="129"/>
      <c r="B28" s="27" t="s">
        <v>156</v>
      </c>
      <c r="C28" s="30">
        <f>IF(C27=0,"",+C27/C13)</f>
        <v>0.28119611930312155</v>
      </c>
      <c r="D28" s="30">
        <f>IF(D27=0,"",+D27/D13)</f>
        <v>0.303520206392043</v>
      </c>
      <c r="E28" s="30">
        <f>IF(E27=0,"",+E27/E13)</f>
        <v>0.6714473272897781</v>
      </c>
      <c r="F28" s="30">
        <f>IF(F27=0,"",+F27/F13)</f>
      </c>
      <c r="G28" s="26"/>
    </row>
    <row r="29" spans="1:7" ht="17.25" customHeight="1">
      <c r="A29" s="128" t="s">
        <v>58</v>
      </c>
      <c r="B29" s="23" t="s">
        <v>17</v>
      </c>
      <c r="C29" s="18">
        <v>3651</v>
      </c>
      <c r="D29" s="18">
        <v>3651</v>
      </c>
      <c r="E29" s="18">
        <v>3651</v>
      </c>
      <c r="F29" s="22"/>
      <c r="G29" s="57" t="s">
        <v>213</v>
      </c>
    </row>
    <row r="30" spans="1:7" ht="16.5" customHeight="1">
      <c r="A30" s="128"/>
      <c r="B30" s="23" t="s">
        <v>156</v>
      </c>
      <c r="C30" s="25">
        <f>IF(C29=0,"",+C29/C13)</f>
        <v>0.015659178053990065</v>
      </c>
      <c r="D30" s="25">
        <f>IF(D29=0,"",+D29/D13)</f>
        <v>0.015492133000661948</v>
      </c>
      <c r="E30" s="25">
        <f>IF(E29=0,"",+E29/E13)</f>
        <v>0.015217255392310097</v>
      </c>
      <c r="F30" s="25">
        <f>IF(F29=0,"",+F29/F13)</f>
      </c>
      <c r="G30" s="26"/>
    </row>
    <row r="31" spans="1:7" ht="19.5" customHeight="1">
      <c r="A31" s="129" t="s">
        <v>160</v>
      </c>
      <c r="B31" s="33" t="s">
        <v>17</v>
      </c>
      <c r="C31" s="40">
        <f>+C27+C29</f>
        <v>69213</v>
      </c>
      <c r="D31" s="40">
        <f>+D27+D29</f>
        <v>75181</v>
      </c>
      <c r="E31" s="40">
        <f>+E27+E29</f>
        <v>164748</v>
      </c>
      <c r="F31" s="40">
        <f>+F27+F29</f>
        <v>0</v>
      </c>
      <c r="G31" s="57"/>
    </row>
    <row r="32" spans="1:7" ht="43.5" customHeight="1">
      <c r="A32" s="129"/>
      <c r="B32" s="33" t="s">
        <v>156</v>
      </c>
      <c r="C32" s="30">
        <f>IF(C31=0,"",+C31/C13)</f>
        <v>0.29685529735711164</v>
      </c>
      <c r="D32" s="30">
        <f>IF(D31=0,"",+D31/D13)</f>
        <v>0.319012339392705</v>
      </c>
      <c r="E32" s="30">
        <f>IF(E31=0,"",+E31/E13)</f>
        <v>0.6866645826820882</v>
      </c>
      <c r="F32" s="30">
        <f>IF(F31=0,"",+F31/F13)</f>
      </c>
      <c r="G32" s="26"/>
    </row>
    <row r="33" spans="1:7" s="70" customFormat="1" ht="15" customHeight="1">
      <c r="A33" s="147" t="s">
        <v>161</v>
      </c>
      <c r="B33" s="147"/>
      <c r="C33" s="147"/>
      <c r="D33" s="147"/>
      <c r="E33" s="147"/>
      <c r="F33" s="147"/>
      <c r="G33" s="147"/>
    </row>
    <row r="34" spans="1:7" ht="13.5" customHeight="1">
      <c r="A34" s="134" t="s">
        <v>162</v>
      </c>
      <c r="B34" s="134"/>
      <c r="C34" s="134"/>
      <c r="D34" s="134"/>
      <c r="E34" s="134"/>
      <c r="F34" s="134"/>
      <c r="G34" s="134"/>
    </row>
    <row r="35" spans="1:7" ht="15" customHeight="1">
      <c r="A35" s="135" t="s">
        <v>163</v>
      </c>
      <c r="B35" s="135"/>
      <c r="C35" s="135"/>
      <c r="D35" s="135"/>
      <c r="E35" s="135"/>
      <c r="F35" s="135"/>
      <c r="G35" s="135"/>
    </row>
    <row r="36" spans="1:7" ht="13.5" customHeight="1">
      <c r="A36" s="124" t="s">
        <v>164</v>
      </c>
      <c r="B36" s="124"/>
      <c r="C36" s="124"/>
      <c r="D36" s="124"/>
      <c r="E36" s="124"/>
      <c r="F36" s="124"/>
      <c r="G36" s="124"/>
    </row>
    <row r="37" spans="1:7" ht="86.25" customHeight="1">
      <c r="A37" s="124"/>
      <c r="B37" s="124"/>
      <c r="C37" s="124"/>
      <c r="D37" s="124"/>
      <c r="E37" s="124"/>
      <c r="F37" s="124"/>
      <c r="G37" s="124"/>
    </row>
    <row r="38" spans="1:7" ht="13.5" customHeight="1">
      <c r="A38" s="148" t="s">
        <v>165</v>
      </c>
      <c r="B38" s="148"/>
      <c r="C38" s="148"/>
      <c r="D38" s="148"/>
      <c r="E38" s="148"/>
      <c r="F38" s="148"/>
      <c r="G38" s="148"/>
    </row>
    <row r="39" spans="1:7" ht="13.5" customHeight="1">
      <c r="A39" s="113" t="s">
        <v>166</v>
      </c>
      <c r="B39" s="113"/>
      <c r="C39" s="113"/>
      <c r="D39" s="113"/>
      <c r="E39" s="113"/>
      <c r="F39" s="113"/>
      <c r="G39" s="113"/>
    </row>
    <row r="40" spans="1:7" ht="45" customHeight="1">
      <c r="A40" s="130" t="s">
        <v>167</v>
      </c>
      <c r="B40" s="130"/>
      <c r="C40" s="130"/>
      <c r="D40" s="130"/>
      <c r="E40" s="130"/>
      <c r="F40" s="130"/>
      <c r="G40" s="130"/>
    </row>
    <row r="41" spans="1:7" ht="39.75" customHeight="1">
      <c r="A41" s="130" t="s">
        <v>168</v>
      </c>
      <c r="B41" s="130"/>
      <c r="C41" s="130"/>
      <c r="D41" s="130"/>
      <c r="E41" s="130"/>
      <c r="F41" s="130"/>
      <c r="G41" s="130"/>
    </row>
    <row r="42" spans="1:8" ht="81.75" customHeight="1">
      <c r="A42" s="130" t="s">
        <v>169</v>
      </c>
      <c r="B42" s="130"/>
      <c r="C42" s="130"/>
      <c r="D42" s="130"/>
      <c r="E42" s="130"/>
      <c r="F42" s="130"/>
      <c r="G42" s="130"/>
      <c r="H42" s="71"/>
    </row>
    <row r="43" spans="1:7" ht="35.25" customHeight="1">
      <c r="A43" s="130" t="s">
        <v>79</v>
      </c>
      <c r="B43" s="130"/>
      <c r="C43" s="130"/>
      <c r="D43" s="130"/>
      <c r="E43" s="130"/>
      <c r="F43" s="130"/>
      <c r="G43" s="130"/>
    </row>
    <row r="44" spans="1:7" ht="84.75" customHeight="1">
      <c r="A44" s="133" t="s">
        <v>170</v>
      </c>
      <c r="B44" s="133"/>
      <c r="C44" s="133"/>
      <c r="D44" s="133"/>
      <c r="E44" s="133"/>
      <c r="F44" s="133"/>
      <c r="G44" s="133"/>
    </row>
    <row r="45" spans="1:7" ht="13.5" customHeight="1">
      <c r="A45" s="115" t="s">
        <v>171</v>
      </c>
      <c r="B45" s="115"/>
      <c r="C45" s="115"/>
      <c r="D45" s="115"/>
      <c r="E45" s="115"/>
      <c r="F45" s="115"/>
      <c r="G45" s="115"/>
    </row>
    <row r="46" spans="1:7" ht="36" customHeight="1">
      <c r="A46" s="130" t="s">
        <v>172</v>
      </c>
      <c r="B46" s="130"/>
      <c r="C46" s="130"/>
      <c r="D46" s="130"/>
      <c r="E46" s="130"/>
      <c r="F46" s="130"/>
      <c r="G46" s="130"/>
    </row>
    <row r="47" spans="1:7" ht="36" customHeight="1">
      <c r="A47" s="130" t="s">
        <v>173</v>
      </c>
      <c r="B47" s="130"/>
      <c r="C47" s="130"/>
      <c r="D47" s="130"/>
      <c r="E47" s="130"/>
      <c r="F47" s="130"/>
      <c r="G47" s="130"/>
    </row>
    <row r="48" spans="1:7" ht="108.75" customHeight="1">
      <c r="A48" s="130" t="s">
        <v>174</v>
      </c>
      <c r="B48" s="130"/>
      <c r="C48" s="130"/>
      <c r="D48" s="130"/>
      <c r="E48" s="130"/>
      <c r="F48" s="130"/>
      <c r="G48" s="130"/>
    </row>
    <row r="49" spans="1:7" ht="31.5" customHeight="1">
      <c r="A49" s="130" t="s">
        <v>79</v>
      </c>
      <c r="B49" s="130"/>
      <c r="C49" s="130"/>
      <c r="D49" s="130"/>
      <c r="E49" s="130"/>
      <c r="F49" s="130"/>
      <c r="G49" s="130"/>
    </row>
    <row r="50" spans="1:7" ht="51" customHeight="1">
      <c r="A50" s="133" t="s">
        <v>141</v>
      </c>
      <c r="B50" s="133"/>
      <c r="C50" s="133"/>
      <c r="D50" s="133"/>
      <c r="E50" s="133"/>
      <c r="F50" s="133"/>
      <c r="G50" s="133"/>
    </row>
    <row r="51" spans="1:7" ht="15">
      <c r="A51" s="117" t="s">
        <v>137</v>
      </c>
      <c r="B51" s="117"/>
      <c r="C51" s="117"/>
      <c r="D51" s="117"/>
      <c r="E51" s="117"/>
      <c r="F51" s="117"/>
      <c r="G51" s="117"/>
    </row>
    <row r="52" spans="1:7" ht="36" customHeight="1">
      <c r="A52" s="130" t="s">
        <v>175</v>
      </c>
      <c r="B52" s="130"/>
      <c r="C52" s="130"/>
      <c r="D52" s="130"/>
      <c r="E52" s="130"/>
      <c r="F52" s="130"/>
      <c r="G52" s="130"/>
    </row>
    <row r="53" spans="1:7" ht="31.5" customHeight="1">
      <c r="A53" s="130" t="s">
        <v>139</v>
      </c>
      <c r="B53" s="130"/>
      <c r="C53" s="130"/>
      <c r="D53" s="130"/>
      <c r="E53" s="130"/>
      <c r="F53" s="130"/>
      <c r="G53" s="130"/>
    </row>
    <row r="54" spans="1:7" ht="102.75" customHeight="1">
      <c r="A54" s="130" t="s">
        <v>176</v>
      </c>
      <c r="B54" s="130"/>
      <c r="C54" s="130"/>
      <c r="D54" s="130"/>
      <c r="E54" s="130"/>
      <c r="F54" s="130"/>
      <c r="G54" s="130"/>
    </row>
    <row r="55" spans="1:7" ht="33.75" customHeight="1">
      <c r="A55" s="130" t="s">
        <v>79</v>
      </c>
      <c r="B55" s="130"/>
      <c r="C55" s="130"/>
      <c r="D55" s="130"/>
      <c r="E55" s="130"/>
      <c r="F55" s="130"/>
      <c r="G55" s="130"/>
    </row>
    <row r="56" spans="1:7" ht="51.75" customHeight="1">
      <c r="A56" s="133" t="s">
        <v>141</v>
      </c>
      <c r="B56" s="133"/>
      <c r="C56" s="133"/>
      <c r="D56" s="133"/>
      <c r="E56" s="133"/>
      <c r="F56" s="133"/>
      <c r="G56" s="133"/>
    </row>
    <row r="57" spans="1:7" ht="63.75" customHeight="1">
      <c r="A57" s="117" t="s">
        <v>142</v>
      </c>
      <c r="B57" s="117"/>
      <c r="C57" s="117"/>
      <c r="D57" s="117"/>
      <c r="E57" s="117"/>
      <c r="F57" s="117"/>
      <c r="G57" s="117"/>
    </row>
    <row r="58" spans="1:7" ht="45.75" customHeight="1">
      <c r="A58" s="130" t="s">
        <v>177</v>
      </c>
      <c r="B58" s="130"/>
      <c r="C58" s="130"/>
      <c r="D58" s="130"/>
      <c r="E58" s="130"/>
      <c r="F58" s="130"/>
      <c r="G58" s="130"/>
    </row>
    <row r="59" spans="1:7" ht="34.5" customHeight="1">
      <c r="A59" s="130" t="s">
        <v>144</v>
      </c>
      <c r="B59" s="130"/>
      <c r="C59" s="130"/>
      <c r="D59" s="130"/>
      <c r="E59" s="130"/>
      <c r="F59" s="130"/>
      <c r="G59" s="130"/>
    </row>
    <row r="60" spans="1:7" ht="81" customHeight="1">
      <c r="A60" s="130" t="s">
        <v>145</v>
      </c>
      <c r="B60" s="130"/>
      <c r="C60" s="130"/>
      <c r="D60" s="130"/>
      <c r="E60" s="130"/>
      <c r="F60" s="130"/>
      <c r="G60" s="130"/>
    </row>
    <row r="61" spans="1:7" ht="30.75" customHeight="1">
      <c r="A61" s="130" t="s">
        <v>178</v>
      </c>
      <c r="B61" s="130"/>
      <c r="C61" s="130"/>
      <c r="D61" s="130"/>
      <c r="E61" s="130"/>
      <c r="F61" s="130"/>
      <c r="G61" s="130"/>
    </row>
    <row r="62" spans="1:7" ht="47.25" customHeight="1">
      <c r="A62" s="133" t="s">
        <v>179</v>
      </c>
      <c r="B62" s="133"/>
      <c r="C62" s="133"/>
      <c r="D62" s="133"/>
      <c r="E62" s="133"/>
      <c r="F62" s="133"/>
      <c r="G62" s="133"/>
    </row>
    <row r="63" spans="1:7" ht="15" customHeight="1">
      <c r="A63" s="117" t="s">
        <v>180</v>
      </c>
      <c r="B63" s="117"/>
      <c r="C63" s="117"/>
      <c r="D63" s="117"/>
      <c r="E63" s="117"/>
      <c r="F63" s="117"/>
      <c r="G63" s="117"/>
    </row>
    <row r="64" spans="1:7" ht="33.75" customHeight="1">
      <c r="A64" s="130" t="s">
        <v>181</v>
      </c>
      <c r="B64" s="130"/>
      <c r="C64" s="130"/>
      <c r="D64" s="130"/>
      <c r="E64" s="130"/>
      <c r="F64" s="130"/>
      <c r="G64" s="130"/>
    </row>
    <row r="65" spans="1:7" ht="30" customHeight="1">
      <c r="A65" s="130" t="s">
        <v>182</v>
      </c>
      <c r="B65" s="130"/>
      <c r="C65" s="130"/>
      <c r="D65" s="130"/>
      <c r="E65" s="130"/>
      <c r="F65" s="130"/>
      <c r="G65" s="130"/>
    </row>
    <row r="66" spans="1:7" ht="81.75" customHeight="1">
      <c r="A66" s="130" t="s">
        <v>183</v>
      </c>
      <c r="B66" s="130"/>
      <c r="C66" s="130"/>
      <c r="D66" s="130"/>
      <c r="E66" s="130"/>
      <c r="F66" s="130"/>
      <c r="G66" s="130"/>
    </row>
    <row r="67" spans="1:7" ht="36.75" customHeight="1">
      <c r="A67" s="130" t="s">
        <v>178</v>
      </c>
      <c r="B67" s="130"/>
      <c r="C67" s="130"/>
      <c r="D67" s="130"/>
      <c r="E67" s="130"/>
      <c r="F67" s="130"/>
      <c r="G67" s="130"/>
    </row>
    <row r="68" spans="1:7" ht="49.5" customHeight="1">
      <c r="A68" s="133" t="s">
        <v>179</v>
      </c>
      <c r="B68" s="133"/>
      <c r="C68" s="133"/>
      <c r="D68" s="133"/>
      <c r="E68" s="133"/>
      <c r="F68" s="133"/>
      <c r="G68" s="133"/>
    </row>
    <row r="69" spans="1:7" ht="109.5" customHeight="1">
      <c r="A69" s="124" t="s">
        <v>184</v>
      </c>
      <c r="B69" s="124"/>
      <c r="C69" s="124"/>
      <c r="D69" s="124"/>
      <c r="E69" s="124"/>
      <c r="F69" s="124"/>
      <c r="G69" s="124"/>
    </row>
    <row r="70" spans="1:7" ht="27.75" customHeight="1">
      <c r="A70" s="130" t="s">
        <v>185</v>
      </c>
      <c r="B70" s="130"/>
      <c r="C70" s="130"/>
      <c r="D70" s="130"/>
      <c r="E70" s="130"/>
      <c r="F70" s="130"/>
      <c r="G70" s="130"/>
    </row>
    <row r="71" spans="1:7" ht="30" customHeight="1">
      <c r="A71" s="130" t="s">
        <v>186</v>
      </c>
      <c r="B71" s="130"/>
      <c r="C71" s="130"/>
      <c r="D71" s="130"/>
      <c r="E71" s="130"/>
      <c r="F71" s="130"/>
      <c r="G71" s="130"/>
    </row>
    <row r="72" spans="1:7" ht="64.5" customHeight="1">
      <c r="A72" s="140" t="s">
        <v>187</v>
      </c>
      <c r="B72" s="140"/>
      <c r="C72" s="140"/>
      <c r="D72" s="140"/>
      <c r="E72" s="140"/>
      <c r="F72" s="140"/>
      <c r="G72" s="140"/>
    </row>
    <row r="73" spans="1:7" ht="36.75" customHeight="1">
      <c r="A73" s="140" t="s">
        <v>188</v>
      </c>
      <c r="B73" s="140"/>
      <c r="C73" s="140"/>
      <c r="D73" s="140"/>
      <c r="E73" s="140"/>
      <c r="F73" s="140"/>
      <c r="G73" s="140"/>
    </row>
    <row r="74" spans="1:7" ht="125.25" customHeight="1">
      <c r="A74" s="130" t="s">
        <v>189</v>
      </c>
      <c r="B74" s="130"/>
      <c r="C74" s="130"/>
      <c r="D74" s="130"/>
      <c r="E74" s="130"/>
      <c r="F74" s="130"/>
      <c r="G74" s="130"/>
    </row>
    <row r="75" spans="1:7" ht="47.25" customHeight="1">
      <c r="A75" s="124" t="s">
        <v>190</v>
      </c>
      <c r="B75" s="124"/>
      <c r="C75" s="124"/>
      <c r="D75" s="124"/>
      <c r="E75" s="124"/>
      <c r="F75" s="124"/>
      <c r="G75" s="124"/>
    </row>
    <row r="76" spans="1:7" ht="33.75" customHeight="1">
      <c r="A76" s="130" t="s">
        <v>191</v>
      </c>
      <c r="B76" s="130"/>
      <c r="C76" s="130"/>
      <c r="D76" s="130"/>
      <c r="E76" s="130"/>
      <c r="F76" s="130"/>
      <c r="G76" s="130"/>
    </row>
    <row r="77" spans="1:7" ht="30" customHeight="1">
      <c r="A77" s="130" t="s">
        <v>192</v>
      </c>
      <c r="B77" s="130"/>
      <c r="C77" s="130"/>
      <c r="D77" s="130"/>
      <c r="E77" s="130"/>
      <c r="F77" s="130"/>
      <c r="G77" s="130"/>
    </row>
    <row r="78" spans="1:7" ht="97.5" customHeight="1">
      <c r="A78" s="130" t="s">
        <v>193</v>
      </c>
      <c r="B78" s="130"/>
      <c r="C78" s="130"/>
      <c r="D78" s="130"/>
      <c r="E78" s="130"/>
      <c r="F78" s="130"/>
      <c r="G78" s="130"/>
    </row>
    <row r="79" spans="1:7" ht="36.75" customHeight="1">
      <c r="A79" s="130" t="s">
        <v>178</v>
      </c>
      <c r="B79" s="130"/>
      <c r="C79" s="130"/>
      <c r="D79" s="130"/>
      <c r="E79" s="130"/>
      <c r="F79" s="130"/>
      <c r="G79" s="130"/>
    </row>
    <row r="80" spans="1:7" ht="98.25" customHeight="1">
      <c r="A80" s="130" t="s">
        <v>194</v>
      </c>
      <c r="B80" s="130"/>
      <c r="C80" s="130"/>
      <c r="D80" s="130"/>
      <c r="E80" s="130"/>
      <c r="F80" s="130"/>
      <c r="G80" s="130"/>
    </row>
    <row r="81" spans="1:7" ht="47.25" customHeight="1">
      <c r="A81" s="124" t="s">
        <v>195</v>
      </c>
      <c r="B81" s="124"/>
      <c r="C81" s="124"/>
      <c r="D81" s="124"/>
      <c r="E81" s="124"/>
      <c r="F81" s="124"/>
      <c r="G81" s="124"/>
    </row>
    <row r="82" spans="1:7" ht="33.75" customHeight="1">
      <c r="A82" s="130" t="s">
        <v>196</v>
      </c>
      <c r="B82" s="130"/>
      <c r="C82" s="130"/>
      <c r="D82" s="130"/>
      <c r="E82" s="130"/>
      <c r="F82" s="130"/>
      <c r="G82" s="130"/>
    </row>
    <row r="83" spans="1:7" ht="30" customHeight="1">
      <c r="A83" s="130" t="s">
        <v>192</v>
      </c>
      <c r="B83" s="130"/>
      <c r="C83" s="130"/>
      <c r="D83" s="130"/>
      <c r="E83" s="130"/>
      <c r="F83" s="130"/>
      <c r="G83" s="130"/>
    </row>
    <row r="84" spans="1:7" ht="81.75" customHeight="1">
      <c r="A84" s="130" t="s">
        <v>197</v>
      </c>
      <c r="B84" s="130"/>
      <c r="C84" s="130"/>
      <c r="D84" s="130"/>
      <c r="E84" s="130"/>
      <c r="F84" s="130"/>
      <c r="G84" s="130"/>
    </row>
    <row r="85" spans="1:7" ht="36.75" customHeight="1">
      <c r="A85" s="130" t="s">
        <v>178</v>
      </c>
      <c r="B85" s="130"/>
      <c r="C85" s="130"/>
      <c r="D85" s="130"/>
      <c r="E85" s="130"/>
      <c r="F85" s="130"/>
      <c r="G85" s="130"/>
    </row>
    <row r="86" spans="1:7" ht="45" customHeight="1">
      <c r="A86" s="130" t="s">
        <v>198</v>
      </c>
      <c r="B86" s="130"/>
      <c r="C86" s="130"/>
      <c r="D86" s="130"/>
      <c r="E86" s="130"/>
      <c r="F86" s="130"/>
      <c r="G86" s="130"/>
    </row>
    <row r="87" spans="1:7" ht="15" customHeight="1">
      <c r="A87" s="124" t="s">
        <v>199</v>
      </c>
      <c r="B87" s="124"/>
      <c r="C87" s="124"/>
      <c r="D87" s="124"/>
      <c r="E87" s="124"/>
      <c r="F87" s="124"/>
      <c r="G87" s="124"/>
    </row>
    <row r="88" spans="1:7" ht="25.5" customHeight="1">
      <c r="A88" s="130" t="s">
        <v>200</v>
      </c>
      <c r="B88" s="130"/>
      <c r="C88" s="130"/>
      <c r="D88" s="130"/>
      <c r="E88" s="130"/>
      <c r="F88" s="130"/>
      <c r="G88" s="130"/>
    </row>
    <row r="89" spans="1:7" ht="30" customHeight="1">
      <c r="A89" s="130" t="s">
        <v>201</v>
      </c>
      <c r="B89" s="130"/>
      <c r="C89" s="130"/>
      <c r="D89" s="130"/>
      <c r="E89" s="130"/>
      <c r="F89" s="130"/>
      <c r="G89" s="130"/>
    </row>
    <row r="90" spans="1:7" ht="67.5" customHeight="1">
      <c r="A90" s="140" t="s">
        <v>202</v>
      </c>
      <c r="B90" s="140"/>
      <c r="C90" s="140"/>
      <c r="D90" s="140"/>
      <c r="E90" s="140"/>
      <c r="F90" s="140"/>
      <c r="G90" s="140"/>
    </row>
    <row r="91" spans="1:7" ht="36.75" customHeight="1">
      <c r="A91" s="130" t="s">
        <v>178</v>
      </c>
      <c r="B91" s="130"/>
      <c r="C91" s="130"/>
      <c r="D91" s="130"/>
      <c r="E91" s="130"/>
      <c r="F91" s="130"/>
      <c r="G91" s="130"/>
    </row>
    <row r="92" spans="1:7" ht="80.25" customHeight="1">
      <c r="A92" s="130" t="s">
        <v>203</v>
      </c>
      <c r="B92" s="130"/>
      <c r="C92" s="130"/>
      <c r="D92" s="130"/>
      <c r="E92" s="130"/>
      <c r="F92" s="130"/>
      <c r="G92" s="130"/>
    </row>
    <row r="93" spans="1:7" ht="15" customHeight="1">
      <c r="A93" s="124" t="s">
        <v>204</v>
      </c>
      <c r="B93" s="124"/>
      <c r="C93" s="124"/>
      <c r="D93" s="124"/>
      <c r="E93" s="124"/>
      <c r="F93" s="124"/>
      <c r="G93" s="124"/>
    </row>
    <row r="94" spans="1:7" ht="33.75" customHeight="1">
      <c r="A94" s="130" t="s">
        <v>205</v>
      </c>
      <c r="B94" s="130"/>
      <c r="C94" s="130"/>
      <c r="D94" s="130"/>
      <c r="E94" s="130"/>
      <c r="F94" s="130"/>
      <c r="G94" s="130"/>
    </row>
    <row r="95" spans="1:7" ht="30" customHeight="1">
      <c r="A95" s="130" t="s">
        <v>201</v>
      </c>
      <c r="B95" s="130"/>
      <c r="C95" s="130"/>
      <c r="D95" s="130"/>
      <c r="E95" s="130"/>
      <c r="F95" s="130"/>
      <c r="G95" s="130"/>
    </row>
    <row r="96" spans="1:7" ht="70.5" customHeight="1">
      <c r="A96" s="130" t="s">
        <v>206</v>
      </c>
      <c r="B96" s="130"/>
      <c r="C96" s="130"/>
      <c r="D96" s="130"/>
      <c r="E96" s="130"/>
      <c r="F96" s="130"/>
      <c r="G96" s="130"/>
    </row>
    <row r="97" spans="1:7" ht="36.75" customHeight="1">
      <c r="A97" s="130" t="s">
        <v>178</v>
      </c>
      <c r="B97" s="130"/>
      <c r="C97" s="130"/>
      <c r="D97" s="130"/>
      <c r="E97" s="130"/>
      <c r="F97" s="130"/>
      <c r="G97" s="130"/>
    </row>
    <row r="98" spans="1:7" ht="50.25" customHeight="1">
      <c r="A98" s="130" t="s">
        <v>198</v>
      </c>
      <c r="B98" s="130"/>
      <c r="C98" s="130"/>
      <c r="D98" s="130"/>
      <c r="E98" s="130"/>
      <c r="F98" s="130"/>
      <c r="G98" s="130"/>
    </row>
    <row r="99" spans="1:7" ht="40.5" customHeight="1">
      <c r="A99" s="124" t="s">
        <v>207</v>
      </c>
      <c r="B99" s="124"/>
      <c r="C99" s="124"/>
      <c r="D99" s="124"/>
      <c r="E99" s="124"/>
      <c r="F99" s="124"/>
      <c r="G99" s="124"/>
    </row>
    <row r="100" spans="1:7" ht="33.75" customHeight="1">
      <c r="A100" s="130" t="s">
        <v>208</v>
      </c>
      <c r="B100" s="130"/>
      <c r="C100" s="130"/>
      <c r="D100" s="130"/>
      <c r="E100" s="130"/>
      <c r="F100" s="130"/>
      <c r="G100" s="130"/>
    </row>
    <row r="101" spans="1:7" ht="30" customHeight="1">
      <c r="A101" s="130" t="s">
        <v>192</v>
      </c>
      <c r="B101" s="130"/>
      <c r="C101" s="130"/>
      <c r="D101" s="130"/>
      <c r="E101" s="130"/>
      <c r="F101" s="130"/>
      <c r="G101" s="130"/>
    </row>
    <row r="102" spans="1:7" ht="85.5" customHeight="1">
      <c r="A102" s="130" t="s">
        <v>209</v>
      </c>
      <c r="B102" s="130"/>
      <c r="C102" s="130"/>
      <c r="D102" s="130"/>
      <c r="E102" s="130"/>
      <c r="F102" s="130"/>
      <c r="G102" s="130"/>
    </row>
    <row r="103" spans="1:7" ht="36.75" customHeight="1">
      <c r="A103" s="130" t="s">
        <v>178</v>
      </c>
      <c r="B103" s="130"/>
      <c r="C103" s="130"/>
      <c r="D103" s="130"/>
      <c r="E103" s="130"/>
      <c r="F103" s="130"/>
      <c r="G103" s="130"/>
    </row>
    <row r="104" spans="1:7" ht="60.75" customHeight="1">
      <c r="A104" s="130" t="s">
        <v>210</v>
      </c>
      <c r="B104" s="130"/>
      <c r="C104" s="130"/>
      <c r="D104" s="130"/>
      <c r="E104" s="130"/>
      <c r="F104" s="130"/>
      <c r="G104" s="130"/>
    </row>
  </sheetData>
  <sheetProtection selectLockedCells="1" selectUnlockedCells="1"/>
  <mergeCells count="99">
    <mergeCell ref="A104:G104"/>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G48"/>
    <mergeCell ref="A49:G49"/>
    <mergeCell ref="A38:G38"/>
    <mergeCell ref="A39:G39"/>
    <mergeCell ref="A40:G40"/>
    <mergeCell ref="A41:G41"/>
    <mergeCell ref="A42:G42"/>
    <mergeCell ref="A43:G43"/>
    <mergeCell ref="A29:A30"/>
    <mergeCell ref="A31:A32"/>
    <mergeCell ref="A33:G33"/>
    <mergeCell ref="A34:G34"/>
    <mergeCell ref="A35:G35"/>
    <mergeCell ref="A36:G37"/>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pageMargins left="0.7875" right="0.7875" top="1.0541666666666667" bottom="1.0541666666666667" header="0.7875" footer="0.7875"/>
  <pageSetup fitToHeight="0" fitToWidth="1" horizontalDpi="600" verticalDpi="600" orientation="portrait" paperSize="8" r:id="rId1"/>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tabColor indexed="46"/>
    <pageSetUpPr fitToPage="1"/>
  </sheetPr>
  <dimension ref="A1:H104"/>
  <sheetViews>
    <sheetView tabSelected="1" view="pageBreakPreview" zoomScale="62" zoomScaleSheetLayoutView="62" zoomScalePageLayoutView="0" workbookViewId="0" topLeftCell="A1">
      <selection activeCell="G25" sqref="G25"/>
    </sheetView>
  </sheetViews>
  <sheetFormatPr defaultColWidth="8.8515625" defaultRowHeight="12.75"/>
  <cols>
    <col min="1" max="1" width="30.421875" style="1" customWidth="1"/>
    <col min="2" max="2" width="7.8515625" style="1" customWidth="1"/>
    <col min="3" max="6" width="13.57421875" style="1" customWidth="1"/>
    <col min="7" max="7" width="23.8515625" style="1" customWidth="1"/>
    <col min="8" max="8" width="29.421875" style="1" customWidth="1"/>
    <col min="9" max="16384" width="8.8515625" style="1" customWidth="1"/>
  </cols>
  <sheetData>
    <row r="1" spans="1:7" ht="85.5" customHeight="1">
      <c r="A1" s="110" t="s">
        <v>150</v>
      </c>
      <c r="B1" s="110"/>
      <c r="C1" s="110"/>
      <c r="D1" s="110"/>
      <c r="E1" s="110"/>
      <c r="F1" s="110"/>
      <c r="G1" s="110"/>
    </row>
    <row r="2" spans="1:7" ht="21" customHeight="1">
      <c r="A2" s="111" t="s">
        <v>151</v>
      </c>
      <c r="B2" s="111"/>
      <c r="C2" s="111"/>
      <c r="D2" s="111"/>
      <c r="E2" s="111"/>
      <c r="F2" s="111"/>
      <c r="G2" s="111"/>
    </row>
    <row r="3" spans="1:7" ht="30.75" customHeight="1">
      <c r="A3" s="112" t="s">
        <v>49</v>
      </c>
      <c r="B3" s="112"/>
      <c r="C3" s="112"/>
      <c r="D3" s="112"/>
      <c r="E3" s="112"/>
      <c r="F3" s="112"/>
      <c r="G3" s="112"/>
    </row>
    <row r="4" spans="1:7" ht="15">
      <c r="A4" s="115" t="s">
        <v>3</v>
      </c>
      <c r="B4" s="115"/>
      <c r="C4" s="114" t="s">
        <v>214</v>
      </c>
      <c r="D4" s="114"/>
      <c r="E4" s="114"/>
      <c r="F4" s="114"/>
      <c r="G4" s="114"/>
    </row>
    <row r="5" spans="1:7" ht="30" customHeight="1">
      <c r="A5" s="115" t="s">
        <v>4</v>
      </c>
      <c r="B5" s="115"/>
      <c r="C5" s="116" t="s">
        <v>215</v>
      </c>
      <c r="D5" s="116"/>
      <c r="E5" s="116"/>
      <c r="F5" s="116"/>
      <c r="G5" s="116"/>
    </row>
    <row r="6" spans="1:7" ht="15" customHeight="1">
      <c r="A6" s="117" t="s">
        <v>5</v>
      </c>
      <c r="B6" s="117"/>
      <c r="C6" s="117"/>
      <c r="D6" s="117"/>
      <c r="E6" s="117"/>
      <c r="F6" s="117"/>
      <c r="G6" s="117"/>
    </row>
    <row r="7" spans="1:7" ht="15" customHeight="1">
      <c r="A7" s="118" t="s">
        <v>6</v>
      </c>
      <c r="B7" s="118"/>
      <c r="C7" s="119">
        <v>2014</v>
      </c>
      <c r="D7" s="119"/>
      <c r="E7" s="119"/>
      <c r="F7" s="119"/>
      <c r="G7" s="119"/>
    </row>
    <row r="8" spans="1:7" ht="15" customHeight="1">
      <c r="A8" s="118" t="s">
        <v>7</v>
      </c>
      <c r="B8" s="118"/>
      <c r="C8" s="120">
        <v>25000</v>
      </c>
      <c r="D8" s="120"/>
      <c r="E8" s="120"/>
      <c r="F8" s="120"/>
      <c r="G8" s="120"/>
    </row>
    <row r="9" spans="1:7" ht="15" customHeight="1">
      <c r="A9" s="118" t="s">
        <v>8</v>
      </c>
      <c r="B9" s="118"/>
      <c r="C9" s="121">
        <f>C8/176000</f>
        <v>0.14204545454545456</v>
      </c>
      <c r="D9" s="121"/>
      <c r="E9" s="121"/>
      <c r="F9" s="121"/>
      <c r="G9" s="121"/>
    </row>
    <row r="10" spans="1:7" ht="15" customHeight="1">
      <c r="A10" s="137"/>
      <c r="B10" s="137"/>
      <c r="C10" s="3" t="s">
        <v>9</v>
      </c>
      <c r="D10" s="3" t="s">
        <v>10</v>
      </c>
      <c r="E10" s="3" t="s">
        <v>11</v>
      </c>
      <c r="F10" s="3" t="s">
        <v>12</v>
      </c>
      <c r="G10" s="123" t="s">
        <v>13</v>
      </c>
    </row>
    <row r="11" spans="1:7" ht="15">
      <c r="A11" s="137"/>
      <c r="B11" s="137"/>
      <c r="C11" s="36">
        <v>2015</v>
      </c>
      <c r="D11" s="36">
        <v>2016</v>
      </c>
      <c r="E11" s="36">
        <v>2017</v>
      </c>
      <c r="F11" s="36" t="s">
        <v>14</v>
      </c>
      <c r="G11" s="123"/>
    </row>
    <row r="12" spans="1:7" ht="15">
      <c r="A12" s="117" t="s">
        <v>15</v>
      </c>
      <c r="B12" s="117"/>
      <c r="C12" s="117"/>
      <c r="D12" s="117"/>
      <c r="E12" s="117"/>
      <c r="F12" s="117"/>
      <c r="G12" s="117"/>
    </row>
    <row r="13" spans="1:7" ht="38.25" customHeight="1">
      <c r="A13" s="43" t="s">
        <v>71</v>
      </c>
      <c r="B13" s="2" t="s">
        <v>17</v>
      </c>
      <c r="C13" s="22">
        <v>176000</v>
      </c>
      <c r="D13" s="22">
        <v>176000</v>
      </c>
      <c r="E13" s="22">
        <v>176000</v>
      </c>
      <c r="F13" s="22"/>
      <c r="G13" s="8"/>
    </row>
    <row r="14" spans="1:7" ht="38.25" customHeight="1">
      <c r="A14" s="126" t="s">
        <v>72</v>
      </c>
      <c r="B14" s="6" t="s">
        <v>17</v>
      </c>
      <c r="C14" s="73">
        <v>31000</v>
      </c>
      <c r="D14" s="73">
        <v>37000</v>
      </c>
      <c r="E14" s="73">
        <v>43000</v>
      </c>
      <c r="F14" s="73"/>
      <c r="G14" s="15" t="s">
        <v>157</v>
      </c>
    </row>
    <row r="15" spans="1:7" ht="19.5" customHeight="1">
      <c r="A15" s="126"/>
      <c r="B15" s="6" t="s">
        <v>156</v>
      </c>
      <c r="C15" s="20">
        <f>IF(C14=0,"",+C14/C13)</f>
        <v>0.17613636363636365</v>
      </c>
      <c r="D15" s="20">
        <f>IF(D14=0,"",+D14/D13)</f>
        <v>0.21022727272727273</v>
      </c>
      <c r="E15" s="20">
        <f>IF(E14=0,"",+E14/E13)</f>
        <v>0.24431818181818182</v>
      </c>
      <c r="F15" s="20">
        <f>IF(F14=0,"",+F14/F13)</f>
      </c>
      <c r="G15" s="26"/>
    </row>
    <row r="16" spans="1:7" ht="13.5" customHeight="1">
      <c r="A16" s="117" t="s">
        <v>113</v>
      </c>
      <c r="B16" s="117"/>
      <c r="C16" s="117"/>
      <c r="D16" s="117"/>
      <c r="E16" s="117"/>
      <c r="F16" s="117"/>
      <c r="G16" s="117"/>
    </row>
    <row r="17" spans="1:7" ht="50.25" customHeight="1">
      <c r="A17" s="125" t="s">
        <v>52</v>
      </c>
      <c r="B17" s="2" t="s">
        <v>17</v>
      </c>
      <c r="C17" s="12"/>
      <c r="D17" s="12"/>
      <c r="E17" s="12">
        <v>43000</v>
      </c>
      <c r="F17" s="12"/>
      <c r="G17" s="15" t="s">
        <v>157</v>
      </c>
    </row>
    <row r="18" spans="1:7" ht="26.25" customHeight="1">
      <c r="A18" s="125"/>
      <c r="B18" s="2" t="s">
        <v>156</v>
      </c>
      <c r="C18" s="20">
        <f>IF(C17=0,"",+C17/C13)</f>
      </c>
      <c r="D18" s="20">
        <f>IF(D17=0,"",+D17/D13)</f>
      </c>
      <c r="E18" s="20">
        <f>IF(E17=0,"",+E17/E13)</f>
        <v>0.24431818181818182</v>
      </c>
      <c r="F18" s="20">
        <f>IF(F17=0,"",+F17/F13)</f>
      </c>
      <c r="G18" s="26"/>
    </row>
    <row r="19" spans="1:7" ht="24.75" customHeight="1">
      <c r="A19" s="126" t="s">
        <v>53</v>
      </c>
      <c r="B19" s="6" t="s">
        <v>17</v>
      </c>
      <c r="C19" s="24"/>
      <c r="D19" s="24"/>
      <c r="E19" s="24"/>
      <c r="F19" s="24"/>
      <c r="G19" s="8"/>
    </row>
    <row r="20" spans="1:7" ht="26.25" customHeight="1">
      <c r="A20" s="126"/>
      <c r="B20" s="6" t="s">
        <v>156</v>
      </c>
      <c r="C20" s="20">
        <f>IF(C19=0,"",+C19/C13)</f>
      </c>
      <c r="D20" s="20">
        <f>IF(D19=0,"",+D19/D13)</f>
      </c>
      <c r="E20" s="20">
        <f>IF(E19=0,"",+E19/E13)</f>
      </c>
      <c r="F20" s="20">
        <f>IF(F19=0,"",+F19/F13)</f>
      </c>
      <c r="G20" s="26"/>
    </row>
    <row r="21" spans="1:7" ht="13.5" customHeight="1">
      <c r="A21" s="117" t="s">
        <v>31</v>
      </c>
      <c r="B21" s="117"/>
      <c r="C21" s="117"/>
      <c r="D21" s="117"/>
      <c r="E21" s="117"/>
      <c r="F21" s="117"/>
      <c r="G21" s="117"/>
    </row>
    <row r="22" spans="1:7" ht="22.5" customHeight="1">
      <c r="A22" s="124" t="s">
        <v>158</v>
      </c>
      <c r="B22" s="2" t="s">
        <v>17</v>
      </c>
      <c r="C22" s="39">
        <f>+C13-(C17+C19)</f>
        <v>176000</v>
      </c>
      <c r="D22" s="39">
        <f>+D13-(D17+D19)</f>
        <v>176000</v>
      </c>
      <c r="E22" s="39">
        <f>+E13-(E17+E19)</f>
        <v>133000</v>
      </c>
      <c r="F22" s="39">
        <f>+F13-(F17+F19)</f>
        <v>0</v>
      </c>
      <c r="G22" s="8"/>
    </row>
    <row r="23" spans="1:7" ht="18.75" customHeight="1">
      <c r="A23" s="124"/>
      <c r="B23" s="2" t="s">
        <v>156</v>
      </c>
      <c r="C23" s="20">
        <f>IF(C22=0,"",+C22/C13)</f>
        <v>1</v>
      </c>
      <c r="D23" s="20">
        <f>IF(D22=0,"",+D22/D13)</f>
        <v>1</v>
      </c>
      <c r="E23" s="20">
        <f>IF(E22=0,"",+E22/E13)</f>
        <v>0.7556818181818182</v>
      </c>
      <c r="F23" s="20">
        <f>IF(F22=0,"",+F22/F13)</f>
      </c>
      <c r="G23" s="26"/>
    </row>
    <row r="24" spans="1:7" ht="15">
      <c r="A24" s="127" t="s">
        <v>55</v>
      </c>
      <c r="B24" s="127"/>
      <c r="C24" s="127"/>
      <c r="D24" s="127"/>
      <c r="E24" s="127"/>
      <c r="F24" s="127"/>
      <c r="G24" s="127"/>
    </row>
    <row r="25" spans="1:7" ht="42" customHeight="1">
      <c r="A25" s="128" t="s">
        <v>56</v>
      </c>
      <c r="B25" s="23" t="s">
        <v>17</v>
      </c>
      <c r="C25" s="12">
        <v>29132.1522714273</v>
      </c>
      <c r="D25" s="12">
        <v>34560.5810458448</v>
      </c>
      <c r="E25" s="12">
        <v>40560.5810458448</v>
      </c>
      <c r="F25" s="12"/>
      <c r="G25" s="15" t="s">
        <v>115</v>
      </c>
    </row>
    <row r="26" spans="1:7" ht="21.75" customHeight="1">
      <c r="A26" s="128"/>
      <c r="B26" s="23" t="s">
        <v>156</v>
      </c>
      <c r="C26" s="25">
        <f>IF(C25=0,"",+C25/C13)</f>
        <v>0.16552359245129147</v>
      </c>
      <c r="D26" s="25">
        <f>IF(D25=0,"",+D25/D13)</f>
        <v>0.19636693776048184</v>
      </c>
      <c r="E26" s="25">
        <f>IF(E25=0,"",+E25/E13)</f>
        <v>0.23045784685139092</v>
      </c>
      <c r="F26" s="25">
        <f>IF(F25=0,"",+F25/F13)</f>
      </c>
      <c r="G26" s="26"/>
    </row>
    <row r="27" spans="1:8" ht="25.5" customHeight="1">
      <c r="A27" s="129" t="s">
        <v>159</v>
      </c>
      <c r="B27" s="27" t="s">
        <v>17</v>
      </c>
      <c r="C27" s="40">
        <f>+C25+C17+C19</f>
        <v>29132.1522714273</v>
      </c>
      <c r="D27" s="40">
        <f>+D25+D17+D19</f>
        <v>34560.5810458448</v>
      </c>
      <c r="E27" s="40">
        <f>+E25+E17+E19</f>
        <v>83560.5810458448</v>
      </c>
      <c r="F27" s="40">
        <f>+F25+F17+F19</f>
        <v>0</v>
      </c>
      <c r="G27" s="57"/>
      <c r="H27" s="67"/>
    </row>
    <row r="28" spans="1:7" ht="25.5" customHeight="1">
      <c r="A28" s="129"/>
      <c r="B28" s="27" t="s">
        <v>156</v>
      </c>
      <c r="C28" s="30">
        <f>IF(C27=0,"",+C27/C13)</f>
        <v>0.16552359245129147</v>
      </c>
      <c r="D28" s="30">
        <f>IF(D27=0,"",+D27/D13)</f>
        <v>0.19636693776048184</v>
      </c>
      <c r="E28" s="30">
        <f>IF(E27=0,"",+E27/E13)</f>
        <v>0.4747760286695727</v>
      </c>
      <c r="F28" s="30">
        <f>IF(F27=0,"",+F27/F13)</f>
      </c>
      <c r="G28" s="26"/>
    </row>
    <row r="29" spans="1:7" ht="17.25" customHeight="1">
      <c r="A29" s="128" t="s">
        <v>58</v>
      </c>
      <c r="B29" s="23" t="s">
        <v>17</v>
      </c>
      <c r="C29" s="18">
        <v>1513</v>
      </c>
      <c r="D29" s="22">
        <v>1513</v>
      </c>
      <c r="E29" s="22">
        <v>1513</v>
      </c>
      <c r="F29" s="22"/>
      <c r="G29" s="57" t="s">
        <v>213</v>
      </c>
    </row>
    <row r="30" spans="1:7" ht="16.5" customHeight="1">
      <c r="A30" s="128"/>
      <c r="B30" s="23" t="s">
        <v>156</v>
      </c>
      <c r="C30" s="25">
        <f>IF(C29=0,"",+C29/C13)</f>
        <v>0.00859659090909091</v>
      </c>
      <c r="D30" s="25">
        <f>IF(D29=0,"",+D29/D13)</f>
        <v>0.00859659090909091</v>
      </c>
      <c r="E30" s="25">
        <f>IF(E29=0,"",+E29/E13)</f>
        <v>0.00859659090909091</v>
      </c>
      <c r="F30" s="25">
        <f>IF(F29=0,"",+F29/F13)</f>
      </c>
      <c r="G30" s="26"/>
    </row>
    <row r="31" spans="1:7" ht="19.5" customHeight="1">
      <c r="A31" s="129" t="s">
        <v>160</v>
      </c>
      <c r="B31" s="33" t="s">
        <v>17</v>
      </c>
      <c r="C31" s="40">
        <f>+C27+C29</f>
        <v>30645.1522714273</v>
      </c>
      <c r="D31" s="40">
        <f>+D27+D29</f>
        <v>36073.5810458448</v>
      </c>
      <c r="E31" s="40">
        <f>+E27+E29</f>
        <v>85073.5810458448</v>
      </c>
      <c r="F31" s="40">
        <f>+F27+F29</f>
        <v>0</v>
      </c>
      <c r="G31" s="32"/>
    </row>
    <row r="32" spans="1:7" ht="43.5" customHeight="1">
      <c r="A32" s="129"/>
      <c r="B32" s="33" t="s">
        <v>156</v>
      </c>
      <c r="C32" s="30">
        <f>IF(C31=0,"",+C31/C13)</f>
        <v>0.1741201833603824</v>
      </c>
      <c r="D32" s="30">
        <f>IF(D31=0,"",+D31/D13)</f>
        <v>0.20496352866957274</v>
      </c>
      <c r="E32" s="30">
        <f>IF(E31=0,"",+E31/E13)</f>
        <v>0.4833726195786636</v>
      </c>
      <c r="F32" s="30">
        <f>IF(F31=0,"",+F31/F13)</f>
      </c>
      <c r="G32" s="26"/>
    </row>
    <row r="33" spans="1:7" s="70" customFormat="1" ht="15" customHeight="1">
      <c r="A33" s="147" t="s">
        <v>161</v>
      </c>
      <c r="B33" s="147"/>
      <c r="C33" s="147"/>
      <c r="D33" s="147"/>
      <c r="E33" s="147"/>
      <c r="F33" s="147"/>
      <c r="G33" s="147"/>
    </row>
    <row r="34" spans="1:7" ht="13.5" customHeight="1">
      <c r="A34" s="134" t="s">
        <v>162</v>
      </c>
      <c r="B34" s="134"/>
      <c r="C34" s="134"/>
      <c r="D34" s="134"/>
      <c r="E34" s="134"/>
      <c r="F34" s="134"/>
      <c r="G34" s="134"/>
    </row>
    <row r="35" spans="1:7" ht="15" customHeight="1">
      <c r="A35" s="135" t="s">
        <v>163</v>
      </c>
      <c r="B35" s="135"/>
      <c r="C35" s="135"/>
      <c r="D35" s="135"/>
      <c r="E35" s="135"/>
      <c r="F35" s="135"/>
      <c r="G35" s="135"/>
    </row>
    <row r="36" spans="1:7" ht="13.5" customHeight="1">
      <c r="A36" s="124" t="s">
        <v>164</v>
      </c>
      <c r="B36" s="124"/>
      <c r="C36" s="124"/>
      <c r="D36" s="124"/>
      <c r="E36" s="124"/>
      <c r="F36" s="124"/>
      <c r="G36" s="124"/>
    </row>
    <row r="37" spans="1:7" ht="86.25" customHeight="1">
      <c r="A37" s="124"/>
      <c r="B37" s="124"/>
      <c r="C37" s="124"/>
      <c r="D37" s="124"/>
      <c r="E37" s="124"/>
      <c r="F37" s="124"/>
      <c r="G37" s="124"/>
    </row>
    <row r="38" spans="1:7" ht="13.5" customHeight="1">
      <c r="A38" s="148" t="s">
        <v>165</v>
      </c>
      <c r="B38" s="148"/>
      <c r="C38" s="148"/>
      <c r="D38" s="148"/>
      <c r="E38" s="148"/>
      <c r="F38" s="148"/>
      <c r="G38" s="148"/>
    </row>
    <row r="39" spans="1:7" ht="13.5" customHeight="1">
      <c r="A39" s="113" t="s">
        <v>166</v>
      </c>
      <c r="B39" s="113"/>
      <c r="C39" s="113"/>
      <c r="D39" s="113"/>
      <c r="E39" s="113"/>
      <c r="F39" s="113"/>
      <c r="G39" s="113"/>
    </row>
    <row r="40" spans="1:7" ht="45" customHeight="1">
      <c r="A40" s="130" t="s">
        <v>167</v>
      </c>
      <c r="B40" s="130"/>
      <c r="C40" s="130"/>
      <c r="D40" s="130"/>
      <c r="E40" s="130"/>
      <c r="F40" s="130"/>
      <c r="G40" s="130"/>
    </row>
    <row r="41" spans="1:7" ht="39.75" customHeight="1">
      <c r="A41" s="130" t="s">
        <v>168</v>
      </c>
      <c r="B41" s="130"/>
      <c r="C41" s="130"/>
      <c r="D41" s="130"/>
      <c r="E41" s="130"/>
      <c r="F41" s="130"/>
      <c r="G41" s="130"/>
    </row>
    <row r="42" spans="1:8" ht="81.75" customHeight="1">
      <c r="A42" s="130" t="s">
        <v>169</v>
      </c>
      <c r="B42" s="130"/>
      <c r="C42" s="130"/>
      <c r="D42" s="130"/>
      <c r="E42" s="130"/>
      <c r="F42" s="130"/>
      <c r="G42" s="130"/>
      <c r="H42" s="71"/>
    </row>
    <row r="43" spans="1:7" ht="35.25" customHeight="1">
      <c r="A43" s="130" t="s">
        <v>79</v>
      </c>
      <c r="B43" s="130"/>
      <c r="C43" s="130"/>
      <c r="D43" s="130"/>
      <c r="E43" s="130"/>
      <c r="F43" s="130"/>
      <c r="G43" s="130"/>
    </row>
    <row r="44" spans="1:7" ht="84.75" customHeight="1">
      <c r="A44" s="133" t="s">
        <v>170</v>
      </c>
      <c r="B44" s="133"/>
      <c r="C44" s="133"/>
      <c r="D44" s="133"/>
      <c r="E44" s="133"/>
      <c r="F44" s="133"/>
      <c r="G44" s="133"/>
    </row>
    <row r="45" spans="1:7" ht="13.5" customHeight="1">
      <c r="A45" s="115" t="s">
        <v>171</v>
      </c>
      <c r="B45" s="115"/>
      <c r="C45" s="115"/>
      <c r="D45" s="115"/>
      <c r="E45" s="115"/>
      <c r="F45" s="115"/>
      <c r="G45" s="115"/>
    </row>
    <row r="46" spans="1:7" ht="36" customHeight="1">
      <c r="A46" s="130" t="s">
        <v>172</v>
      </c>
      <c r="B46" s="130"/>
      <c r="C46" s="130"/>
      <c r="D46" s="130"/>
      <c r="E46" s="130"/>
      <c r="F46" s="130"/>
      <c r="G46" s="130"/>
    </row>
    <row r="47" spans="1:7" ht="36" customHeight="1">
      <c r="A47" s="130" t="s">
        <v>173</v>
      </c>
      <c r="B47" s="130"/>
      <c r="C47" s="130"/>
      <c r="D47" s="130"/>
      <c r="E47" s="130"/>
      <c r="F47" s="130"/>
      <c r="G47" s="130"/>
    </row>
    <row r="48" spans="1:7" ht="108.75" customHeight="1">
      <c r="A48" s="130" t="s">
        <v>174</v>
      </c>
      <c r="B48" s="130"/>
      <c r="C48" s="130"/>
      <c r="D48" s="130"/>
      <c r="E48" s="130"/>
      <c r="F48" s="130"/>
      <c r="G48" s="130"/>
    </row>
    <row r="49" spans="1:7" ht="31.5" customHeight="1">
      <c r="A49" s="130" t="s">
        <v>79</v>
      </c>
      <c r="B49" s="130"/>
      <c r="C49" s="130"/>
      <c r="D49" s="130"/>
      <c r="E49" s="130"/>
      <c r="F49" s="130"/>
      <c r="G49" s="130"/>
    </row>
    <row r="50" spans="1:7" ht="51" customHeight="1">
      <c r="A50" s="133" t="s">
        <v>141</v>
      </c>
      <c r="B50" s="133"/>
      <c r="C50" s="133"/>
      <c r="D50" s="133"/>
      <c r="E50" s="133"/>
      <c r="F50" s="133"/>
      <c r="G50" s="133"/>
    </row>
    <row r="51" spans="1:7" ht="15">
      <c r="A51" s="117" t="s">
        <v>137</v>
      </c>
      <c r="B51" s="117"/>
      <c r="C51" s="117"/>
      <c r="D51" s="117"/>
      <c r="E51" s="117"/>
      <c r="F51" s="117"/>
      <c r="G51" s="117"/>
    </row>
    <row r="52" spans="1:7" ht="36" customHeight="1">
      <c r="A52" s="130" t="s">
        <v>175</v>
      </c>
      <c r="B52" s="130"/>
      <c r="C52" s="130"/>
      <c r="D52" s="130"/>
      <c r="E52" s="130"/>
      <c r="F52" s="130"/>
      <c r="G52" s="130"/>
    </row>
    <row r="53" spans="1:7" ht="31.5" customHeight="1">
      <c r="A53" s="130" t="s">
        <v>139</v>
      </c>
      <c r="B53" s="130"/>
      <c r="C53" s="130"/>
      <c r="D53" s="130"/>
      <c r="E53" s="130"/>
      <c r="F53" s="130"/>
      <c r="G53" s="130"/>
    </row>
    <row r="54" spans="1:7" ht="102.75" customHeight="1">
      <c r="A54" s="130" t="s">
        <v>176</v>
      </c>
      <c r="B54" s="130"/>
      <c r="C54" s="130"/>
      <c r="D54" s="130"/>
      <c r="E54" s="130"/>
      <c r="F54" s="130"/>
      <c r="G54" s="130"/>
    </row>
    <row r="55" spans="1:7" ht="33.75" customHeight="1">
      <c r="A55" s="130" t="s">
        <v>79</v>
      </c>
      <c r="B55" s="130"/>
      <c r="C55" s="130"/>
      <c r="D55" s="130"/>
      <c r="E55" s="130"/>
      <c r="F55" s="130"/>
      <c r="G55" s="130"/>
    </row>
    <row r="56" spans="1:7" ht="51.75" customHeight="1">
      <c r="A56" s="133" t="s">
        <v>141</v>
      </c>
      <c r="B56" s="133"/>
      <c r="C56" s="133"/>
      <c r="D56" s="133"/>
      <c r="E56" s="133"/>
      <c r="F56" s="133"/>
      <c r="G56" s="133"/>
    </row>
    <row r="57" spans="1:7" ht="63.75" customHeight="1">
      <c r="A57" s="117" t="s">
        <v>142</v>
      </c>
      <c r="B57" s="117"/>
      <c r="C57" s="117"/>
      <c r="D57" s="117"/>
      <c r="E57" s="117"/>
      <c r="F57" s="117"/>
      <c r="G57" s="117"/>
    </row>
    <row r="58" spans="1:7" ht="45.75" customHeight="1">
      <c r="A58" s="130" t="s">
        <v>177</v>
      </c>
      <c r="B58" s="130"/>
      <c r="C58" s="130"/>
      <c r="D58" s="130"/>
      <c r="E58" s="130"/>
      <c r="F58" s="130"/>
      <c r="G58" s="130"/>
    </row>
    <row r="59" spans="1:7" ht="34.5" customHeight="1">
      <c r="A59" s="130" t="s">
        <v>144</v>
      </c>
      <c r="B59" s="130"/>
      <c r="C59" s="130"/>
      <c r="D59" s="130"/>
      <c r="E59" s="130"/>
      <c r="F59" s="130"/>
      <c r="G59" s="130"/>
    </row>
    <row r="60" spans="1:7" ht="81" customHeight="1">
      <c r="A60" s="130" t="s">
        <v>145</v>
      </c>
      <c r="B60" s="130"/>
      <c r="C60" s="130"/>
      <c r="D60" s="130"/>
      <c r="E60" s="130"/>
      <c r="F60" s="130"/>
      <c r="G60" s="130"/>
    </row>
    <row r="61" spans="1:7" ht="30.75" customHeight="1">
      <c r="A61" s="130" t="s">
        <v>178</v>
      </c>
      <c r="B61" s="130"/>
      <c r="C61" s="130"/>
      <c r="D61" s="130"/>
      <c r="E61" s="130"/>
      <c r="F61" s="130"/>
      <c r="G61" s="130"/>
    </row>
    <row r="62" spans="1:7" ht="47.25" customHeight="1">
      <c r="A62" s="133" t="s">
        <v>179</v>
      </c>
      <c r="B62" s="133"/>
      <c r="C62" s="133"/>
      <c r="D62" s="133"/>
      <c r="E62" s="133"/>
      <c r="F62" s="133"/>
      <c r="G62" s="133"/>
    </row>
    <row r="63" spans="1:7" ht="15" customHeight="1">
      <c r="A63" s="117" t="s">
        <v>180</v>
      </c>
      <c r="B63" s="117"/>
      <c r="C63" s="117"/>
      <c r="D63" s="117"/>
      <c r="E63" s="117"/>
      <c r="F63" s="117"/>
      <c r="G63" s="117"/>
    </row>
    <row r="64" spans="1:7" ht="33.75" customHeight="1">
      <c r="A64" s="130" t="s">
        <v>181</v>
      </c>
      <c r="B64" s="130"/>
      <c r="C64" s="130"/>
      <c r="D64" s="130"/>
      <c r="E64" s="130"/>
      <c r="F64" s="130"/>
      <c r="G64" s="130"/>
    </row>
    <row r="65" spans="1:7" ht="30" customHeight="1">
      <c r="A65" s="130" t="s">
        <v>182</v>
      </c>
      <c r="B65" s="130"/>
      <c r="C65" s="130"/>
      <c r="D65" s="130"/>
      <c r="E65" s="130"/>
      <c r="F65" s="130"/>
      <c r="G65" s="130"/>
    </row>
    <row r="66" spans="1:7" ht="81.75" customHeight="1">
      <c r="A66" s="130" t="s">
        <v>183</v>
      </c>
      <c r="B66" s="130"/>
      <c r="C66" s="130"/>
      <c r="D66" s="130"/>
      <c r="E66" s="130"/>
      <c r="F66" s="130"/>
      <c r="G66" s="130"/>
    </row>
    <row r="67" spans="1:7" ht="36.75" customHeight="1">
      <c r="A67" s="130" t="s">
        <v>178</v>
      </c>
      <c r="B67" s="130"/>
      <c r="C67" s="130"/>
      <c r="D67" s="130"/>
      <c r="E67" s="130"/>
      <c r="F67" s="130"/>
      <c r="G67" s="130"/>
    </row>
    <row r="68" spans="1:7" ht="49.5" customHeight="1">
      <c r="A68" s="133" t="s">
        <v>179</v>
      </c>
      <c r="B68" s="133"/>
      <c r="C68" s="133"/>
      <c r="D68" s="133"/>
      <c r="E68" s="133"/>
      <c r="F68" s="133"/>
      <c r="G68" s="133"/>
    </row>
    <row r="69" spans="1:7" ht="109.5" customHeight="1">
      <c r="A69" s="124" t="s">
        <v>184</v>
      </c>
      <c r="B69" s="124"/>
      <c r="C69" s="124"/>
      <c r="D69" s="124"/>
      <c r="E69" s="124"/>
      <c r="F69" s="124"/>
      <c r="G69" s="124"/>
    </row>
    <row r="70" spans="1:7" ht="27.75" customHeight="1">
      <c r="A70" s="130" t="s">
        <v>185</v>
      </c>
      <c r="B70" s="130"/>
      <c r="C70" s="130"/>
      <c r="D70" s="130"/>
      <c r="E70" s="130"/>
      <c r="F70" s="130"/>
      <c r="G70" s="130"/>
    </row>
    <row r="71" spans="1:7" ht="30" customHeight="1">
      <c r="A71" s="130" t="s">
        <v>186</v>
      </c>
      <c r="B71" s="130"/>
      <c r="C71" s="130"/>
      <c r="D71" s="130"/>
      <c r="E71" s="130"/>
      <c r="F71" s="130"/>
      <c r="G71" s="130"/>
    </row>
    <row r="72" spans="1:7" ht="64.5" customHeight="1">
      <c r="A72" s="140" t="s">
        <v>187</v>
      </c>
      <c r="B72" s="140"/>
      <c r="C72" s="140"/>
      <c r="D72" s="140"/>
      <c r="E72" s="140"/>
      <c r="F72" s="140"/>
      <c r="G72" s="140"/>
    </row>
    <row r="73" spans="1:7" ht="36.75" customHeight="1">
      <c r="A73" s="140" t="s">
        <v>188</v>
      </c>
      <c r="B73" s="140"/>
      <c r="C73" s="140"/>
      <c r="D73" s="140"/>
      <c r="E73" s="140"/>
      <c r="F73" s="140"/>
      <c r="G73" s="140"/>
    </row>
    <row r="74" spans="1:7" ht="125.25" customHeight="1">
      <c r="A74" s="130" t="s">
        <v>189</v>
      </c>
      <c r="B74" s="130"/>
      <c r="C74" s="130"/>
      <c r="D74" s="130"/>
      <c r="E74" s="130"/>
      <c r="F74" s="130"/>
      <c r="G74" s="130"/>
    </row>
    <row r="75" spans="1:7" ht="47.25" customHeight="1">
      <c r="A75" s="124" t="s">
        <v>190</v>
      </c>
      <c r="B75" s="124"/>
      <c r="C75" s="124"/>
      <c r="D75" s="124"/>
      <c r="E75" s="124"/>
      <c r="F75" s="124"/>
      <c r="G75" s="124"/>
    </row>
    <row r="76" spans="1:7" ht="33.75" customHeight="1">
      <c r="A76" s="130" t="s">
        <v>191</v>
      </c>
      <c r="B76" s="130"/>
      <c r="C76" s="130"/>
      <c r="D76" s="130"/>
      <c r="E76" s="130"/>
      <c r="F76" s="130"/>
      <c r="G76" s="130"/>
    </row>
    <row r="77" spans="1:7" ht="30" customHeight="1">
      <c r="A77" s="130" t="s">
        <v>192</v>
      </c>
      <c r="B77" s="130"/>
      <c r="C77" s="130"/>
      <c r="D77" s="130"/>
      <c r="E77" s="130"/>
      <c r="F77" s="130"/>
      <c r="G77" s="130"/>
    </row>
    <row r="78" spans="1:7" ht="97.5" customHeight="1">
      <c r="A78" s="130" t="s">
        <v>193</v>
      </c>
      <c r="B78" s="130"/>
      <c r="C78" s="130"/>
      <c r="D78" s="130"/>
      <c r="E78" s="130"/>
      <c r="F78" s="130"/>
      <c r="G78" s="130"/>
    </row>
    <row r="79" spans="1:7" ht="36.75" customHeight="1">
      <c r="A79" s="130" t="s">
        <v>178</v>
      </c>
      <c r="B79" s="130"/>
      <c r="C79" s="130"/>
      <c r="D79" s="130"/>
      <c r="E79" s="130"/>
      <c r="F79" s="130"/>
      <c r="G79" s="130"/>
    </row>
    <row r="80" spans="1:7" ht="98.25" customHeight="1">
      <c r="A80" s="130" t="s">
        <v>194</v>
      </c>
      <c r="B80" s="130"/>
      <c r="C80" s="130"/>
      <c r="D80" s="130"/>
      <c r="E80" s="130"/>
      <c r="F80" s="130"/>
      <c r="G80" s="130"/>
    </row>
    <row r="81" spans="1:7" ht="47.25" customHeight="1">
      <c r="A81" s="124" t="s">
        <v>195</v>
      </c>
      <c r="B81" s="124"/>
      <c r="C81" s="124"/>
      <c r="D81" s="124"/>
      <c r="E81" s="124"/>
      <c r="F81" s="124"/>
      <c r="G81" s="124"/>
    </row>
    <row r="82" spans="1:7" ht="33.75" customHeight="1">
      <c r="A82" s="130" t="s">
        <v>196</v>
      </c>
      <c r="B82" s="130"/>
      <c r="C82" s="130"/>
      <c r="D82" s="130"/>
      <c r="E82" s="130"/>
      <c r="F82" s="130"/>
      <c r="G82" s="130"/>
    </row>
    <row r="83" spans="1:7" ht="30" customHeight="1">
      <c r="A83" s="130" t="s">
        <v>192</v>
      </c>
      <c r="B83" s="130"/>
      <c r="C83" s="130"/>
      <c r="D83" s="130"/>
      <c r="E83" s="130"/>
      <c r="F83" s="130"/>
      <c r="G83" s="130"/>
    </row>
    <row r="84" spans="1:7" ht="81.75" customHeight="1">
      <c r="A84" s="130" t="s">
        <v>197</v>
      </c>
      <c r="B84" s="130"/>
      <c r="C84" s="130"/>
      <c r="D84" s="130"/>
      <c r="E84" s="130"/>
      <c r="F84" s="130"/>
      <c r="G84" s="130"/>
    </row>
    <row r="85" spans="1:7" ht="36.75" customHeight="1">
      <c r="A85" s="130" t="s">
        <v>178</v>
      </c>
      <c r="B85" s="130"/>
      <c r="C85" s="130"/>
      <c r="D85" s="130"/>
      <c r="E85" s="130"/>
      <c r="F85" s="130"/>
      <c r="G85" s="130"/>
    </row>
    <row r="86" spans="1:7" ht="45" customHeight="1">
      <c r="A86" s="130" t="s">
        <v>198</v>
      </c>
      <c r="B86" s="130"/>
      <c r="C86" s="130"/>
      <c r="D86" s="130"/>
      <c r="E86" s="130"/>
      <c r="F86" s="130"/>
      <c r="G86" s="130"/>
    </row>
    <row r="87" spans="1:7" ht="15" customHeight="1">
      <c r="A87" s="124" t="s">
        <v>199</v>
      </c>
      <c r="B87" s="124"/>
      <c r="C87" s="124"/>
      <c r="D87" s="124"/>
      <c r="E87" s="124"/>
      <c r="F87" s="124"/>
      <c r="G87" s="124"/>
    </row>
    <row r="88" spans="1:7" ht="25.5" customHeight="1">
      <c r="A88" s="130" t="s">
        <v>200</v>
      </c>
      <c r="B88" s="130"/>
      <c r="C88" s="130"/>
      <c r="D88" s="130"/>
      <c r="E88" s="130"/>
      <c r="F88" s="130"/>
      <c r="G88" s="130"/>
    </row>
    <row r="89" spans="1:7" ht="30" customHeight="1">
      <c r="A89" s="130" t="s">
        <v>201</v>
      </c>
      <c r="B89" s="130"/>
      <c r="C89" s="130"/>
      <c r="D89" s="130"/>
      <c r="E89" s="130"/>
      <c r="F89" s="130"/>
      <c r="G89" s="130"/>
    </row>
    <row r="90" spans="1:7" ht="67.5" customHeight="1">
      <c r="A90" s="140" t="s">
        <v>202</v>
      </c>
      <c r="B90" s="140"/>
      <c r="C90" s="140"/>
      <c r="D90" s="140"/>
      <c r="E90" s="140"/>
      <c r="F90" s="140"/>
      <c r="G90" s="140"/>
    </row>
    <row r="91" spans="1:7" ht="36.75" customHeight="1">
      <c r="A91" s="130" t="s">
        <v>178</v>
      </c>
      <c r="B91" s="130"/>
      <c r="C91" s="130"/>
      <c r="D91" s="130"/>
      <c r="E91" s="130"/>
      <c r="F91" s="130"/>
      <c r="G91" s="130"/>
    </row>
    <row r="92" spans="1:7" ht="80.25" customHeight="1">
      <c r="A92" s="130" t="s">
        <v>203</v>
      </c>
      <c r="B92" s="130"/>
      <c r="C92" s="130"/>
      <c r="D92" s="130"/>
      <c r="E92" s="130"/>
      <c r="F92" s="130"/>
      <c r="G92" s="130"/>
    </row>
    <row r="93" spans="1:7" ht="15" customHeight="1">
      <c r="A93" s="124" t="s">
        <v>204</v>
      </c>
      <c r="B93" s="124"/>
      <c r="C93" s="124"/>
      <c r="D93" s="124"/>
      <c r="E93" s="124"/>
      <c r="F93" s="124"/>
      <c r="G93" s="124"/>
    </row>
    <row r="94" spans="1:7" ht="33.75" customHeight="1">
      <c r="A94" s="130" t="s">
        <v>205</v>
      </c>
      <c r="B94" s="130"/>
      <c r="C94" s="130"/>
      <c r="D94" s="130"/>
      <c r="E94" s="130"/>
      <c r="F94" s="130"/>
      <c r="G94" s="130"/>
    </row>
    <row r="95" spans="1:7" ht="30" customHeight="1">
      <c r="A95" s="130" t="s">
        <v>201</v>
      </c>
      <c r="B95" s="130"/>
      <c r="C95" s="130"/>
      <c r="D95" s="130"/>
      <c r="E95" s="130"/>
      <c r="F95" s="130"/>
      <c r="G95" s="130"/>
    </row>
    <row r="96" spans="1:7" ht="70.5" customHeight="1">
      <c r="A96" s="130" t="s">
        <v>206</v>
      </c>
      <c r="B96" s="130"/>
      <c r="C96" s="130"/>
      <c r="D96" s="130"/>
      <c r="E96" s="130"/>
      <c r="F96" s="130"/>
      <c r="G96" s="130"/>
    </row>
    <row r="97" spans="1:7" ht="36.75" customHeight="1">
      <c r="A97" s="130" t="s">
        <v>178</v>
      </c>
      <c r="B97" s="130"/>
      <c r="C97" s="130"/>
      <c r="D97" s="130"/>
      <c r="E97" s="130"/>
      <c r="F97" s="130"/>
      <c r="G97" s="130"/>
    </row>
    <row r="98" spans="1:7" ht="50.25" customHeight="1">
      <c r="A98" s="130" t="s">
        <v>198</v>
      </c>
      <c r="B98" s="130"/>
      <c r="C98" s="130"/>
      <c r="D98" s="130"/>
      <c r="E98" s="130"/>
      <c r="F98" s="130"/>
      <c r="G98" s="130"/>
    </row>
    <row r="99" spans="1:7" ht="40.5" customHeight="1">
      <c r="A99" s="124" t="s">
        <v>207</v>
      </c>
      <c r="B99" s="124"/>
      <c r="C99" s="124"/>
      <c r="D99" s="124"/>
      <c r="E99" s="124"/>
      <c r="F99" s="124"/>
      <c r="G99" s="124"/>
    </row>
    <row r="100" spans="1:7" ht="33.75" customHeight="1">
      <c r="A100" s="130" t="s">
        <v>208</v>
      </c>
      <c r="B100" s="130"/>
      <c r="C100" s="130"/>
      <c r="D100" s="130"/>
      <c r="E100" s="130"/>
      <c r="F100" s="130"/>
      <c r="G100" s="130"/>
    </row>
    <row r="101" spans="1:7" ht="30" customHeight="1">
      <c r="A101" s="130" t="s">
        <v>192</v>
      </c>
      <c r="B101" s="130"/>
      <c r="C101" s="130"/>
      <c r="D101" s="130"/>
      <c r="E101" s="130"/>
      <c r="F101" s="130"/>
      <c r="G101" s="130"/>
    </row>
    <row r="102" spans="1:7" ht="85.5" customHeight="1">
      <c r="A102" s="130" t="s">
        <v>209</v>
      </c>
      <c r="B102" s="130"/>
      <c r="C102" s="130"/>
      <c r="D102" s="130"/>
      <c r="E102" s="130"/>
      <c r="F102" s="130"/>
      <c r="G102" s="130"/>
    </row>
    <row r="103" spans="1:7" ht="36.75" customHeight="1">
      <c r="A103" s="130" t="s">
        <v>178</v>
      </c>
      <c r="B103" s="130"/>
      <c r="C103" s="130"/>
      <c r="D103" s="130"/>
      <c r="E103" s="130"/>
      <c r="F103" s="130"/>
      <c r="G103" s="130"/>
    </row>
    <row r="104" spans="1:7" ht="60.75" customHeight="1">
      <c r="A104" s="130" t="s">
        <v>210</v>
      </c>
      <c r="B104" s="130"/>
      <c r="C104" s="130"/>
      <c r="D104" s="130"/>
      <c r="E104" s="130"/>
      <c r="F104" s="130"/>
      <c r="G104" s="130"/>
    </row>
  </sheetData>
  <sheetProtection selectLockedCells="1" selectUnlockedCells="1"/>
  <mergeCells count="99">
    <mergeCell ref="A104:G104"/>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G48"/>
    <mergeCell ref="A49:G49"/>
    <mergeCell ref="A38:G38"/>
    <mergeCell ref="A39:G39"/>
    <mergeCell ref="A40:G40"/>
    <mergeCell ref="A41:G41"/>
    <mergeCell ref="A42:G42"/>
    <mergeCell ref="A43:G43"/>
    <mergeCell ref="A29:A30"/>
    <mergeCell ref="A31:A32"/>
    <mergeCell ref="A33:G33"/>
    <mergeCell ref="A34:G34"/>
    <mergeCell ref="A35:G35"/>
    <mergeCell ref="A36:G37"/>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pageMargins left="0.7875" right="0.7875" top="1.0541666666666667" bottom="1.0541666666666667" header="0.7875" footer="0.7875"/>
  <pageSetup fitToHeight="0" fitToWidth="1" horizontalDpi="600" verticalDpi="600" orientation="portrait" paperSize="8" r:id="rId1"/>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tabColor indexed="46"/>
    <pageSetUpPr fitToPage="1"/>
  </sheetPr>
  <dimension ref="A1:H104"/>
  <sheetViews>
    <sheetView view="pageBreakPreview" zoomScale="62" zoomScaleSheetLayoutView="62" zoomScalePageLayoutView="0" workbookViewId="0" topLeftCell="A1">
      <selection activeCell="G25" sqref="G25"/>
    </sheetView>
  </sheetViews>
  <sheetFormatPr defaultColWidth="8.8515625" defaultRowHeight="12.75"/>
  <cols>
    <col min="1" max="1" width="30.421875" style="1" customWidth="1"/>
    <col min="2" max="2" width="7.8515625" style="1" customWidth="1"/>
    <col min="3" max="6" width="13.57421875" style="1" customWidth="1"/>
    <col min="7" max="7" width="23.8515625" style="1" customWidth="1"/>
    <col min="8" max="8" width="29.421875" style="1" customWidth="1"/>
    <col min="9" max="16384" width="8.8515625" style="1" customWidth="1"/>
  </cols>
  <sheetData>
    <row r="1" spans="1:7" ht="85.5" customHeight="1">
      <c r="A1" s="110" t="s">
        <v>150</v>
      </c>
      <c r="B1" s="110"/>
      <c r="C1" s="110"/>
      <c r="D1" s="110"/>
      <c r="E1" s="110"/>
      <c r="F1" s="110"/>
      <c r="G1" s="110"/>
    </row>
    <row r="2" spans="1:7" ht="21" customHeight="1">
      <c r="A2" s="111" t="s">
        <v>151</v>
      </c>
      <c r="B2" s="111"/>
      <c r="C2" s="111"/>
      <c r="D2" s="111"/>
      <c r="E2" s="111"/>
      <c r="F2" s="111"/>
      <c r="G2" s="111"/>
    </row>
    <row r="3" spans="1:7" ht="30.75" customHeight="1">
      <c r="A3" s="112" t="s">
        <v>49</v>
      </c>
      <c r="B3" s="112"/>
      <c r="C3" s="112"/>
      <c r="D3" s="112"/>
      <c r="E3" s="112"/>
      <c r="F3" s="112"/>
      <c r="G3" s="112"/>
    </row>
    <row r="4" spans="1:7" ht="15">
      <c r="A4" s="115" t="s">
        <v>3</v>
      </c>
      <c r="B4" s="115"/>
      <c r="C4" s="114" t="s">
        <v>216</v>
      </c>
      <c r="D4" s="114"/>
      <c r="E4" s="114"/>
      <c r="F4" s="114"/>
      <c r="G4" s="114"/>
    </row>
    <row r="5" spans="1:7" ht="28.5" customHeight="1">
      <c r="A5" s="115" t="s">
        <v>4</v>
      </c>
      <c r="B5" s="115"/>
      <c r="C5" s="116" t="s">
        <v>217</v>
      </c>
      <c r="D5" s="116"/>
      <c r="E5" s="116"/>
      <c r="F5" s="116"/>
      <c r="G5" s="116"/>
    </row>
    <row r="6" spans="1:7" ht="15" customHeight="1">
      <c r="A6" s="117" t="s">
        <v>5</v>
      </c>
      <c r="B6" s="117"/>
      <c r="C6" s="117"/>
      <c r="D6" s="117"/>
      <c r="E6" s="117"/>
      <c r="F6" s="117"/>
      <c r="G6" s="117"/>
    </row>
    <row r="7" spans="1:7" ht="15" customHeight="1">
      <c r="A7" s="118" t="s">
        <v>6</v>
      </c>
      <c r="B7" s="118"/>
      <c r="C7" s="119">
        <v>2014</v>
      </c>
      <c r="D7" s="119"/>
      <c r="E7" s="119"/>
      <c r="F7" s="119"/>
      <c r="G7" s="119"/>
    </row>
    <row r="8" spans="1:7" ht="15" customHeight="1">
      <c r="A8" s="118" t="s">
        <v>7</v>
      </c>
      <c r="B8" s="118"/>
      <c r="C8" s="120">
        <v>31937</v>
      </c>
      <c r="D8" s="120"/>
      <c r="E8" s="120"/>
      <c r="F8" s="120"/>
      <c r="G8" s="120"/>
    </row>
    <row r="9" spans="1:7" ht="15" customHeight="1">
      <c r="A9" s="118" t="s">
        <v>8</v>
      </c>
      <c r="B9" s="118"/>
      <c r="C9" s="121">
        <f>C8/80000</f>
        <v>0.3992125</v>
      </c>
      <c r="D9" s="121"/>
      <c r="E9" s="121"/>
      <c r="F9" s="121"/>
      <c r="G9" s="121"/>
    </row>
    <row r="10" spans="1:7" ht="15" customHeight="1">
      <c r="A10" s="137"/>
      <c r="B10" s="137"/>
      <c r="C10" s="3" t="s">
        <v>9</v>
      </c>
      <c r="D10" s="3" t="s">
        <v>10</v>
      </c>
      <c r="E10" s="3" t="s">
        <v>11</v>
      </c>
      <c r="F10" s="3" t="s">
        <v>12</v>
      </c>
      <c r="G10" s="123" t="s">
        <v>13</v>
      </c>
    </row>
    <row r="11" spans="1:7" ht="15">
      <c r="A11" s="137"/>
      <c r="B11" s="137"/>
      <c r="C11" s="36">
        <v>2015</v>
      </c>
      <c r="D11" s="36">
        <v>2016</v>
      </c>
      <c r="E11" s="36">
        <v>2017</v>
      </c>
      <c r="F11" s="36" t="s">
        <v>14</v>
      </c>
      <c r="G11" s="123"/>
    </row>
    <row r="12" spans="1:7" ht="15">
      <c r="A12" s="117" t="s">
        <v>15</v>
      </c>
      <c r="B12" s="117"/>
      <c r="C12" s="117"/>
      <c r="D12" s="117"/>
      <c r="E12" s="117"/>
      <c r="F12" s="117"/>
      <c r="G12" s="117"/>
    </row>
    <row r="13" spans="1:7" ht="38.25" customHeight="1">
      <c r="A13" s="43" t="s">
        <v>71</v>
      </c>
      <c r="B13" s="2" t="s">
        <v>17</v>
      </c>
      <c r="C13" s="22">
        <v>80000</v>
      </c>
      <c r="D13" s="22">
        <v>80000</v>
      </c>
      <c r="E13" s="22">
        <v>80000</v>
      </c>
      <c r="F13" s="22"/>
      <c r="G13" s="8"/>
    </row>
    <row r="14" spans="1:7" ht="34.5" customHeight="1">
      <c r="A14" s="126" t="s">
        <v>72</v>
      </c>
      <c r="B14" s="6" t="s">
        <v>17</v>
      </c>
      <c r="C14" s="73">
        <v>31564</v>
      </c>
      <c r="D14" s="73">
        <v>33056</v>
      </c>
      <c r="E14" s="73">
        <v>34500</v>
      </c>
      <c r="F14" s="73"/>
      <c r="G14" s="15" t="s">
        <v>157</v>
      </c>
    </row>
    <row r="15" spans="1:7" ht="19.5" customHeight="1">
      <c r="A15" s="126"/>
      <c r="B15" s="6" t="s">
        <v>156</v>
      </c>
      <c r="C15" s="20">
        <f>IF(C14=0,"",+C14/C13)</f>
        <v>0.39455</v>
      </c>
      <c r="D15" s="20">
        <f>IF(D14=0,"",+D14/D13)</f>
        <v>0.4132</v>
      </c>
      <c r="E15" s="20">
        <f>IF(E14=0,"",+E14/E13)</f>
        <v>0.43125</v>
      </c>
      <c r="F15" s="20">
        <f>IF(F14=0,"",+F14/F13)</f>
      </c>
      <c r="G15" s="26"/>
    </row>
    <row r="16" spans="1:7" ht="13.5" customHeight="1">
      <c r="A16" s="117" t="s">
        <v>113</v>
      </c>
      <c r="B16" s="117"/>
      <c r="C16" s="117"/>
      <c r="D16" s="117"/>
      <c r="E16" s="117"/>
      <c r="F16" s="117"/>
      <c r="G16" s="117"/>
    </row>
    <row r="17" spans="1:7" ht="42" customHeight="1">
      <c r="A17" s="125" t="s">
        <v>52</v>
      </c>
      <c r="B17" s="2" t="s">
        <v>17</v>
      </c>
      <c r="C17" s="12"/>
      <c r="D17" s="12"/>
      <c r="E17" s="12">
        <f>E14</f>
        <v>34500</v>
      </c>
      <c r="F17" s="12"/>
      <c r="G17" s="15" t="s">
        <v>157</v>
      </c>
    </row>
    <row r="18" spans="1:7" ht="26.25" customHeight="1">
      <c r="A18" s="125"/>
      <c r="B18" s="2" t="s">
        <v>156</v>
      </c>
      <c r="C18" s="20">
        <f>IF(C17=0,"",+C17/C13)</f>
      </c>
      <c r="D18" s="20">
        <f>IF(D17=0,"",+D17/D13)</f>
      </c>
      <c r="E18" s="20">
        <f>IF(E17=0,"",+E17/E13)</f>
        <v>0.43125</v>
      </c>
      <c r="F18" s="20">
        <f>IF(F17=0,"",+F17/F13)</f>
      </c>
      <c r="G18" s="26"/>
    </row>
    <row r="19" spans="1:7" ht="24.75" customHeight="1">
      <c r="A19" s="126" t="s">
        <v>53</v>
      </c>
      <c r="B19" s="6" t="s">
        <v>17</v>
      </c>
      <c r="C19" s="24"/>
      <c r="D19" s="24"/>
      <c r="E19" s="24"/>
      <c r="F19" s="24"/>
      <c r="G19" s="8"/>
    </row>
    <row r="20" spans="1:7" ht="26.25" customHeight="1">
      <c r="A20" s="126"/>
      <c r="B20" s="6" t="s">
        <v>156</v>
      </c>
      <c r="C20" s="20">
        <f>IF(C19=0,"",+C19/C13)</f>
      </c>
      <c r="D20" s="20">
        <f>IF(D19=0,"",+D19/D13)</f>
      </c>
      <c r="E20" s="20">
        <f>IF(E19=0,"",+E19/E13)</f>
      </c>
      <c r="F20" s="20">
        <f>IF(F19=0,"",+F19/F13)</f>
      </c>
      <c r="G20" s="26"/>
    </row>
    <row r="21" spans="1:7" ht="13.5" customHeight="1">
      <c r="A21" s="117" t="s">
        <v>31</v>
      </c>
      <c r="B21" s="117"/>
      <c r="C21" s="117"/>
      <c r="D21" s="117"/>
      <c r="E21" s="117"/>
      <c r="F21" s="117"/>
      <c r="G21" s="117"/>
    </row>
    <row r="22" spans="1:7" ht="22.5" customHeight="1">
      <c r="A22" s="124" t="s">
        <v>158</v>
      </c>
      <c r="B22" s="2" t="s">
        <v>17</v>
      </c>
      <c r="C22" s="39">
        <f>+C13-(C17+C19)</f>
        <v>80000</v>
      </c>
      <c r="D22" s="39">
        <f>+D13-(D17+D19)</f>
        <v>80000</v>
      </c>
      <c r="E22" s="39">
        <f>+E13-(E17+E19)</f>
        <v>45500</v>
      </c>
      <c r="F22" s="39">
        <f>+F13-(F17+F19)</f>
        <v>0</v>
      </c>
      <c r="G22" s="8"/>
    </row>
    <row r="23" spans="1:7" ht="18.75" customHeight="1">
      <c r="A23" s="124"/>
      <c r="B23" s="2" t="s">
        <v>156</v>
      </c>
      <c r="C23" s="20">
        <f>IF(C22=0,"",+C22/C13)</f>
        <v>1</v>
      </c>
      <c r="D23" s="20">
        <f>IF(D22=0,"",+D22/D13)</f>
        <v>1</v>
      </c>
      <c r="E23" s="20">
        <f>IF(E22=0,"",+E22/E13)</f>
        <v>0.56875</v>
      </c>
      <c r="F23" s="20">
        <f>IF(F22=0,"",+F22/F13)</f>
      </c>
      <c r="G23" s="26"/>
    </row>
    <row r="24" spans="1:7" ht="15">
      <c r="A24" s="127" t="s">
        <v>55</v>
      </c>
      <c r="B24" s="127"/>
      <c r="C24" s="127"/>
      <c r="D24" s="127"/>
      <c r="E24" s="127"/>
      <c r="F24" s="127"/>
      <c r="G24" s="127"/>
    </row>
    <row r="25" spans="1:7" ht="38.25" customHeight="1">
      <c r="A25" s="128" t="s">
        <v>56</v>
      </c>
      <c r="B25" s="23" t="s">
        <v>17</v>
      </c>
      <c r="C25" s="12">
        <v>29493</v>
      </c>
      <c r="D25" s="12">
        <v>29822</v>
      </c>
      <c r="E25" s="12">
        <v>31092</v>
      </c>
      <c r="F25" s="12"/>
      <c r="G25" s="15" t="s">
        <v>115</v>
      </c>
    </row>
    <row r="26" spans="1:7" ht="21.75" customHeight="1">
      <c r="A26" s="128"/>
      <c r="B26" s="23" t="s">
        <v>156</v>
      </c>
      <c r="C26" s="25">
        <f>IF(C25=0,"",+C25/C13)</f>
        <v>0.3686625</v>
      </c>
      <c r="D26" s="25">
        <f>IF(D25=0,"",+D25/D13)</f>
        <v>0.372775</v>
      </c>
      <c r="E26" s="25">
        <f>IF(E25=0,"",+E25/E13)</f>
        <v>0.38865</v>
      </c>
      <c r="F26" s="25">
        <f>IF(F25=0,"",+F25/F13)</f>
      </c>
      <c r="G26" s="26"/>
    </row>
    <row r="27" spans="1:8" ht="25.5" customHeight="1">
      <c r="A27" s="129" t="s">
        <v>159</v>
      </c>
      <c r="B27" s="27" t="s">
        <v>17</v>
      </c>
      <c r="C27" s="40">
        <f>+C25+C17+C19</f>
        <v>29493</v>
      </c>
      <c r="D27" s="40">
        <f>+D25+D17+D19</f>
        <v>29822</v>
      </c>
      <c r="E27" s="40">
        <f>+E25+E17+E19</f>
        <v>65592</v>
      </c>
      <c r="F27" s="40">
        <f>+F25+F17+F19</f>
        <v>0</v>
      </c>
      <c r="G27" s="57"/>
      <c r="H27" s="67"/>
    </row>
    <row r="28" spans="1:7" ht="25.5" customHeight="1">
      <c r="A28" s="129"/>
      <c r="B28" s="27" t="s">
        <v>156</v>
      </c>
      <c r="C28" s="30">
        <f>IF(C27=0,"",+C27/C13)</f>
        <v>0.3686625</v>
      </c>
      <c r="D28" s="30">
        <f>IF(D27=0,"",+D27/D13)</f>
        <v>0.372775</v>
      </c>
      <c r="E28" s="30">
        <f>IF(E27=0,"",+E27/E13)</f>
        <v>0.8199</v>
      </c>
      <c r="F28" s="30">
        <f>IF(F27=0,"",+F27/F13)</f>
      </c>
      <c r="G28" s="26"/>
    </row>
    <row r="29" spans="1:7" ht="17.25" customHeight="1">
      <c r="A29" s="128" t="s">
        <v>58</v>
      </c>
      <c r="B29" s="23" t="s">
        <v>17</v>
      </c>
      <c r="C29" s="18">
        <v>3079</v>
      </c>
      <c r="D29" s="22">
        <v>3079</v>
      </c>
      <c r="E29" s="22">
        <v>3079</v>
      </c>
      <c r="F29" s="22"/>
      <c r="G29" s="57" t="s">
        <v>213</v>
      </c>
    </row>
    <row r="30" spans="1:7" ht="16.5" customHeight="1">
      <c r="A30" s="128"/>
      <c r="B30" s="23" t="s">
        <v>156</v>
      </c>
      <c r="C30" s="25">
        <f>IF(C29=0,"",+C29/C13)</f>
        <v>0.0384875</v>
      </c>
      <c r="D30" s="25">
        <f>IF(D29=0,"",+D29/D13)</f>
        <v>0.0384875</v>
      </c>
      <c r="E30" s="25">
        <f>IF(E29=0,"",+E29/E13)</f>
        <v>0.0384875</v>
      </c>
      <c r="F30" s="25">
        <f>IF(F29=0,"",+F29/F13)</f>
      </c>
      <c r="G30" s="26"/>
    </row>
    <row r="31" spans="1:7" ht="19.5" customHeight="1">
      <c r="A31" s="129" t="s">
        <v>160</v>
      </c>
      <c r="B31" s="33" t="s">
        <v>17</v>
      </c>
      <c r="C31" s="40">
        <f>+C27+C29</f>
        <v>32572</v>
      </c>
      <c r="D31" s="40">
        <f>+D27+D29</f>
        <v>32901</v>
      </c>
      <c r="E31" s="40">
        <f>+E27+E29</f>
        <v>68671</v>
      </c>
      <c r="F31" s="40">
        <f>+F27+F29</f>
        <v>0</v>
      </c>
      <c r="G31" s="32"/>
    </row>
    <row r="32" spans="1:7" ht="43.5" customHeight="1">
      <c r="A32" s="129"/>
      <c r="B32" s="33" t="s">
        <v>156</v>
      </c>
      <c r="C32" s="30">
        <f>IF(C31=0,"",+C31/C13)</f>
        <v>0.40715</v>
      </c>
      <c r="D32" s="30">
        <f>IF(D31=0,"",+D31/D13)</f>
        <v>0.4112625</v>
      </c>
      <c r="E32" s="30">
        <f>IF(E31=0,"",+E31/E13)</f>
        <v>0.8583875</v>
      </c>
      <c r="F32" s="30">
        <f>IF(F31=0,"",+F31/F13)</f>
      </c>
      <c r="G32" s="26"/>
    </row>
    <row r="33" spans="1:7" s="70" customFormat="1" ht="15" customHeight="1">
      <c r="A33" s="147" t="s">
        <v>161</v>
      </c>
      <c r="B33" s="147"/>
      <c r="C33" s="147"/>
      <c r="D33" s="147"/>
      <c r="E33" s="147"/>
      <c r="F33" s="147"/>
      <c r="G33" s="147"/>
    </row>
    <row r="34" spans="1:7" ht="13.5" customHeight="1">
      <c r="A34" s="134" t="s">
        <v>162</v>
      </c>
      <c r="B34" s="134"/>
      <c r="C34" s="134"/>
      <c r="D34" s="134"/>
      <c r="E34" s="134"/>
      <c r="F34" s="134"/>
      <c r="G34" s="134"/>
    </row>
    <row r="35" spans="1:7" ht="15" customHeight="1">
      <c r="A35" s="135" t="s">
        <v>163</v>
      </c>
      <c r="B35" s="135"/>
      <c r="C35" s="135"/>
      <c r="D35" s="135"/>
      <c r="E35" s="135"/>
      <c r="F35" s="135"/>
      <c r="G35" s="135"/>
    </row>
    <row r="36" spans="1:7" ht="13.5" customHeight="1">
      <c r="A36" s="124" t="s">
        <v>164</v>
      </c>
      <c r="B36" s="124"/>
      <c r="C36" s="124"/>
      <c r="D36" s="124"/>
      <c r="E36" s="124"/>
      <c r="F36" s="124"/>
      <c r="G36" s="124"/>
    </row>
    <row r="37" spans="1:7" ht="86.25" customHeight="1">
      <c r="A37" s="124"/>
      <c r="B37" s="124"/>
      <c r="C37" s="124"/>
      <c r="D37" s="124"/>
      <c r="E37" s="124"/>
      <c r="F37" s="124"/>
      <c r="G37" s="124"/>
    </row>
    <row r="38" spans="1:7" ht="13.5" customHeight="1">
      <c r="A38" s="148" t="s">
        <v>165</v>
      </c>
      <c r="B38" s="148"/>
      <c r="C38" s="148"/>
      <c r="D38" s="148"/>
      <c r="E38" s="148"/>
      <c r="F38" s="148"/>
      <c r="G38" s="148"/>
    </row>
    <row r="39" spans="1:7" ht="13.5" customHeight="1">
      <c r="A39" s="113" t="s">
        <v>166</v>
      </c>
      <c r="B39" s="113"/>
      <c r="C39" s="113"/>
      <c r="D39" s="113"/>
      <c r="E39" s="113"/>
      <c r="F39" s="113"/>
      <c r="G39" s="113"/>
    </row>
    <row r="40" spans="1:7" ht="45" customHeight="1">
      <c r="A40" s="130" t="s">
        <v>167</v>
      </c>
      <c r="B40" s="130"/>
      <c r="C40" s="130"/>
      <c r="D40" s="130"/>
      <c r="E40" s="130"/>
      <c r="F40" s="130"/>
      <c r="G40" s="130"/>
    </row>
    <row r="41" spans="1:7" ht="39.75" customHeight="1">
      <c r="A41" s="130" t="s">
        <v>168</v>
      </c>
      <c r="B41" s="130"/>
      <c r="C41" s="130"/>
      <c r="D41" s="130"/>
      <c r="E41" s="130"/>
      <c r="F41" s="130"/>
      <c r="G41" s="130"/>
    </row>
    <row r="42" spans="1:8" ht="81.75" customHeight="1">
      <c r="A42" s="130" t="s">
        <v>169</v>
      </c>
      <c r="B42" s="130"/>
      <c r="C42" s="130"/>
      <c r="D42" s="130"/>
      <c r="E42" s="130"/>
      <c r="F42" s="130"/>
      <c r="G42" s="130"/>
      <c r="H42" s="71"/>
    </row>
    <row r="43" spans="1:7" ht="35.25" customHeight="1">
      <c r="A43" s="130" t="s">
        <v>79</v>
      </c>
      <c r="B43" s="130"/>
      <c r="C43" s="130"/>
      <c r="D43" s="130"/>
      <c r="E43" s="130"/>
      <c r="F43" s="130"/>
      <c r="G43" s="130"/>
    </row>
    <row r="44" spans="1:7" ht="84.75" customHeight="1">
      <c r="A44" s="133" t="s">
        <v>170</v>
      </c>
      <c r="B44" s="133"/>
      <c r="C44" s="133"/>
      <c r="D44" s="133"/>
      <c r="E44" s="133"/>
      <c r="F44" s="133"/>
      <c r="G44" s="133"/>
    </row>
    <row r="45" spans="1:7" ht="13.5" customHeight="1">
      <c r="A45" s="115" t="s">
        <v>171</v>
      </c>
      <c r="B45" s="115"/>
      <c r="C45" s="115"/>
      <c r="D45" s="115"/>
      <c r="E45" s="115"/>
      <c r="F45" s="115"/>
      <c r="G45" s="115"/>
    </row>
    <row r="46" spans="1:7" ht="36" customHeight="1">
      <c r="A46" s="130" t="s">
        <v>172</v>
      </c>
      <c r="B46" s="130"/>
      <c r="C46" s="130"/>
      <c r="D46" s="130"/>
      <c r="E46" s="130"/>
      <c r="F46" s="130"/>
      <c r="G46" s="130"/>
    </row>
    <row r="47" spans="1:7" ht="36" customHeight="1">
      <c r="A47" s="130" t="s">
        <v>173</v>
      </c>
      <c r="B47" s="130"/>
      <c r="C47" s="130"/>
      <c r="D47" s="130"/>
      <c r="E47" s="130"/>
      <c r="F47" s="130"/>
      <c r="G47" s="130"/>
    </row>
    <row r="48" spans="1:7" ht="108.75" customHeight="1">
      <c r="A48" s="130" t="s">
        <v>174</v>
      </c>
      <c r="B48" s="130"/>
      <c r="C48" s="130"/>
      <c r="D48" s="130"/>
      <c r="E48" s="130"/>
      <c r="F48" s="130"/>
      <c r="G48" s="130"/>
    </row>
    <row r="49" spans="1:7" ht="31.5" customHeight="1">
      <c r="A49" s="130" t="s">
        <v>79</v>
      </c>
      <c r="B49" s="130"/>
      <c r="C49" s="130"/>
      <c r="D49" s="130"/>
      <c r="E49" s="130"/>
      <c r="F49" s="130"/>
      <c r="G49" s="130"/>
    </row>
    <row r="50" spans="1:7" ht="51" customHeight="1">
      <c r="A50" s="133" t="s">
        <v>141</v>
      </c>
      <c r="B50" s="133"/>
      <c r="C50" s="133"/>
      <c r="D50" s="133"/>
      <c r="E50" s="133"/>
      <c r="F50" s="133"/>
      <c r="G50" s="133"/>
    </row>
    <row r="51" spans="1:7" ht="15">
      <c r="A51" s="117" t="s">
        <v>137</v>
      </c>
      <c r="B51" s="117"/>
      <c r="C51" s="117"/>
      <c r="D51" s="117"/>
      <c r="E51" s="117"/>
      <c r="F51" s="117"/>
      <c r="G51" s="117"/>
    </row>
    <row r="52" spans="1:7" ht="36" customHeight="1">
      <c r="A52" s="130" t="s">
        <v>175</v>
      </c>
      <c r="B52" s="130"/>
      <c r="C52" s="130"/>
      <c r="D52" s="130"/>
      <c r="E52" s="130"/>
      <c r="F52" s="130"/>
      <c r="G52" s="130"/>
    </row>
    <row r="53" spans="1:7" ht="31.5" customHeight="1">
      <c r="A53" s="130" t="s">
        <v>139</v>
      </c>
      <c r="B53" s="130"/>
      <c r="C53" s="130"/>
      <c r="D53" s="130"/>
      <c r="E53" s="130"/>
      <c r="F53" s="130"/>
      <c r="G53" s="130"/>
    </row>
    <row r="54" spans="1:7" ht="102.75" customHeight="1">
      <c r="A54" s="130" t="s">
        <v>176</v>
      </c>
      <c r="B54" s="130"/>
      <c r="C54" s="130"/>
      <c r="D54" s="130"/>
      <c r="E54" s="130"/>
      <c r="F54" s="130"/>
      <c r="G54" s="130"/>
    </row>
    <row r="55" spans="1:7" ht="33.75" customHeight="1">
      <c r="A55" s="130" t="s">
        <v>79</v>
      </c>
      <c r="B55" s="130"/>
      <c r="C55" s="130"/>
      <c r="D55" s="130"/>
      <c r="E55" s="130"/>
      <c r="F55" s="130"/>
      <c r="G55" s="130"/>
    </row>
    <row r="56" spans="1:7" ht="51.75" customHeight="1">
      <c r="A56" s="133" t="s">
        <v>141</v>
      </c>
      <c r="B56" s="133"/>
      <c r="C56" s="133"/>
      <c r="D56" s="133"/>
      <c r="E56" s="133"/>
      <c r="F56" s="133"/>
      <c r="G56" s="133"/>
    </row>
    <row r="57" spans="1:7" ht="63.75" customHeight="1">
      <c r="A57" s="117" t="s">
        <v>142</v>
      </c>
      <c r="B57" s="117"/>
      <c r="C57" s="117"/>
      <c r="D57" s="117"/>
      <c r="E57" s="117"/>
      <c r="F57" s="117"/>
      <c r="G57" s="117"/>
    </row>
    <row r="58" spans="1:7" ht="45.75" customHeight="1">
      <c r="A58" s="130" t="s">
        <v>177</v>
      </c>
      <c r="B58" s="130"/>
      <c r="C58" s="130"/>
      <c r="D58" s="130"/>
      <c r="E58" s="130"/>
      <c r="F58" s="130"/>
      <c r="G58" s="130"/>
    </row>
    <row r="59" spans="1:7" ht="34.5" customHeight="1">
      <c r="A59" s="130" t="s">
        <v>144</v>
      </c>
      <c r="B59" s="130"/>
      <c r="C59" s="130"/>
      <c r="D59" s="130"/>
      <c r="E59" s="130"/>
      <c r="F59" s="130"/>
      <c r="G59" s="130"/>
    </row>
    <row r="60" spans="1:7" ht="81" customHeight="1">
      <c r="A60" s="130" t="s">
        <v>145</v>
      </c>
      <c r="B60" s="130"/>
      <c r="C60" s="130"/>
      <c r="D60" s="130"/>
      <c r="E60" s="130"/>
      <c r="F60" s="130"/>
      <c r="G60" s="130"/>
    </row>
    <row r="61" spans="1:7" ht="30.75" customHeight="1">
      <c r="A61" s="130" t="s">
        <v>178</v>
      </c>
      <c r="B61" s="130"/>
      <c r="C61" s="130"/>
      <c r="D61" s="130"/>
      <c r="E61" s="130"/>
      <c r="F61" s="130"/>
      <c r="G61" s="130"/>
    </row>
    <row r="62" spans="1:7" ht="47.25" customHeight="1">
      <c r="A62" s="133" t="s">
        <v>179</v>
      </c>
      <c r="B62" s="133"/>
      <c r="C62" s="133"/>
      <c r="D62" s="133"/>
      <c r="E62" s="133"/>
      <c r="F62" s="133"/>
      <c r="G62" s="133"/>
    </row>
    <row r="63" spans="1:7" ht="15" customHeight="1">
      <c r="A63" s="117" t="s">
        <v>180</v>
      </c>
      <c r="B63" s="117"/>
      <c r="C63" s="117"/>
      <c r="D63" s="117"/>
      <c r="E63" s="117"/>
      <c r="F63" s="117"/>
      <c r="G63" s="117"/>
    </row>
    <row r="64" spans="1:7" ht="33.75" customHeight="1">
      <c r="A64" s="130" t="s">
        <v>181</v>
      </c>
      <c r="B64" s="130"/>
      <c r="C64" s="130"/>
      <c r="D64" s="130"/>
      <c r="E64" s="130"/>
      <c r="F64" s="130"/>
      <c r="G64" s="130"/>
    </row>
    <row r="65" spans="1:7" ht="30" customHeight="1">
      <c r="A65" s="130" t="s">
        <v>182</v>
      </c>
      <c r="B65" s="130"/>
      <c r="C65" s="130"/>
      <c r="D65" s="130"/>
      <c r="E65" s="130"/>
      <c r="F65" s="130"/>
      <c r="G65" s="130"/>
    </row>
    <row r="66" spans="1:7" ht="81.75" customHeight="1">
      <c r="A66" s="130" t="s">
        <v>183</v>
      </c>
      <c r="B66" s="130"/>
      <c r="C66" s="130"/>
      <c r="D66" s="130"/>
      <c r="E66" s="130"/>
      <c r="F66" s="130"/>
      <c r="G66" s="130"/>
    </row>
    <row r="67" spans="1:7" ht="36.75" customHeight="1">
      <c r="A67" s="130" t="s">
        <v>178</v>
      </c>
      <c r="B67" s="130"/>
      <c r="C67" s="130"/>
      <c r="D67" s="130"/>
      <c r="E67" s="130"/>
      <c r="F67" s="130"/>
      <c r="G67" s="130"/>
    </row>
    <row r="68" spans="1:7" ht="49.5" customHeight="1">
      <c r="A68" s="133" t="s">
        <v>179</v>
      </c>
      <c r="B68" s="133"/>
      <c r="C68" s="133"/>
      <c r="D68" s="133"/>
      <c r="E68" s="133"/>
      <c r="F68" s="133"/>
      <c r="G68" s="133"/>
    </row>
    <row r="69" spans="1:7" ht="109.5" customHeight="1">
      <c r="A69" s="124" t="s">
        <v>184</v>
      </c>
      <c r="B69" s="124"/>
      <c r="C69" s="124"/>
      <c r="D69" s="124"/>
      <c r="E69" s="124"/>
      <c r="F69" s="124"/>
      <c r="G69" s="124"/>
    </row>
    <row r="70" spans="1:7" ht="27.75" customHeight="1">
      <c r="A70" s="130" t="s">
        <v>185</v>
      </c>
      <c r="B70" s="130"/>
      <c r="C70" s="130"/>
      <c r="D70" s="130"/>
      <c r="E70" s="130"/>
      <c r="F70" s="130"/>
      <c r="G70" s="130"/>
    </row>
    <row r="71" spans="1:7" ht="30" customHeight="1">
      <c r="A71" s="130" t="s">
        <v>186</v>
      </c>
      <c r="B71" s="130"/>
      <c r="C71" s="130"/>
      <c r="D71" s="130"/>
      <c r="E71" s="130"/>
      <c r="F71" s="130"/>
      <c r="G71" s="130"/>
    </row>
    <row r="72" spans="1:7" ht="64.5" customHeight="1">
      <c r="A72" s="140" t="s">
        <v>187</v>
      </c>
      <c r="B72" s="140"/>
      <c r="C72" s="140"/>
      <c r="D72" s="140"/>
      <c r="E72" s="140"/>
      <c r="F72" s="140"/>
      <c r="G72" s="140"/>
    </row>
    <row r="73" spans="1:7" ht="36.75" customHeight="1">
      <c r="A73" s="140" t="s">
        <v>188</v>
      </c>
      <c r="B73" s="140"/>
      <c r="C73" s="140"/>
      <c r="D73" s="140"/>
      <c r="E73" s="140"/>
      <c r="F73" s="140"/>
      <c r="G73" s="140"/>
    </row>
    <row r="74" spans="1:7" ht="125.25" customHeight="1">
      <c r="A74" s="130" t="s">
        <v>189</v>
      </c>
      <c r="B74" s="130"/>
      <c r="C74" s="130"/>
      <c r="D74" s="130"/>
      <c r="E74" s="130"/>
      <c r="F74" s="130"/>
      <c r="G74" s="130"/>
    </row>
    <row r="75" spans="1:7" ht="47.25" customHeight="1">
      <c r="A75" s="124" t="s">
        <v>190</v>
      </c>
      <c r="B75" s="124"/>
      <c r="C75" s="124"/>
      <c r="D75" s="124"/>
      <c r="E75" s="124"/>
      <c r="F75" s="124"/>
      <c r="G75" s="124"/>
    </row>
    <row r="76" spans="1:7" ht="33.75" customHeight="1">
      <c r="A76" s="130" t="s">
        <v>191</v>
      </c>
      <c r="B76" s="130"/>
      <c r="C76" s="130"/>
      <c r="D76" s="130"/>
      <c r="E76" s="130"/>
      <c r="F76" s="130"/>
      <c r="G76" s="130"/>
    </row>
    <row r="77" spans="1:7" ht="30" customHeight="1">
      <c r="A77" s="130" t="s">
        <v>192</v>
      </c>
      <c r="B77" s="130"/>
      <c r="C77" s="130"/>
      <c r="D77" s="130"/>
      <c r="E77" s="130"/>
      <c r="F77" s="130"/>
      <c r="G77" s="130"/>
    </row>
    <row r="78" spans="1:7" ht="97.5" customHeight="1">
      <c r="A78" s="130" t="s">
        <v>193</v>
      </c>
      <c r="B78" s="130"/>
      <c r="C78" s="130"/>
      <c r="D78" s="130"/>
      <c r="E78" s="130"/>
      <c r="F78" s="130"/>
      <c r="G78" s="130"/>
    </row>
    <row r="79" spans="1:7" ht="36.75" customHeight="1">
      <c r="A79" s="130" t="s">
        <v>178</v>
      </c>
      <c r="B79" s="130"/>
      <c r="C79" s="130"/>
      <c r="D79" s="130"/>
      <c r="E79" s="130"/>
      <c r="F79" s="130"/>
      <c r="G79" s="130"/>
    </row>
    <row r="80" spans="1:7" ht="98.25" customHeight="1">
      <c r="A80" s="130" t="s">
        <v>194</v>
      </c>
      <c r="B80" s="130"/>
      <c r="C80" s="130"/>
      <c r="D80" s="130"/>
      <c r="E80" s="130"/>
      <c r="F80" s="130"/>
      <c r="G80" s="130"/>
    </row>
    <row r="81" spans="1:7" ht="47.25" customHeight="1">
      <c r="A81" s="124" t="s">
        <v>195</v>
      </c>
      <c r="B81" s="124"/>
      <c r="C81" s="124"/>
      <c r="D81" s="124"/>
      <c r="E81" s="124"/>
      <c r="F81" s="124"/>
      <c r="G81" s="124"/>
    </row>
    <row r="82" spans="1:7" ht="33.75" customHeight="1">
      <c r="A82" s="130" t="s">
        <v>196</v>
      </c>
      <c r="B82" s="130"/>
      <c r="C82" s="130"/>
      <c r="D82" s="130"/>
      <c r="E82" s="130"/>
      <c r="F82" s="130"/>
      <c r="G82" s="130"/>
    </row>
    <row r="83" spans="1:7" ht="30" customHeight="1">
      <c r="A83" s="130" t="s">
        <v>192</v>
      </c>
      <c r="B83" s="130"/>
      <c r="C83" s="130"/>
      <c r="D83" s="130"/>
      <c r="E83" s="130"/>
      <c r="F83" s="130"/>
      <c r="G83" s="130"/>
    </row>
    <row r="84" spans="1:7" ht="81.75" customHeight="1">
      <c r="A84" s="130" t="s">
        <v>197</v>
      </c>
      <c r="B84" s="130"/>
      <c r="C84" s="130"/>
      <c r="D84" s="130"/>
      <c r="E84" s="130"/>
      <c r="F84" s="130"/>
      <c r="G84" s="130"/>
    </row>
    <row r="85" spans="1:7" ht="36.75" customHeight="1">
      <c r="A85" s="130" t="s">
        <v>178</v>
      </c>
      <c r="B85" s="130"/>
      <c r="C85" s="130"/>
      <c r="D85" s="130"/>
      <c r="E85" s="130"/>
      <c r="F85" s="130"/>
      <c r="G85" s="130"/>
    </row>
    <row r="86" spans="1:7" ht="45" customHeight="1">
      <c r="A86" s="130" t="s">
        <v>198</v>
      </c>
      <c r="B86" s="130"/>
      <c r="C86" s="130"/>
      <c r="D86" s="130"/>
      <c r="E86" s="130"/>
      <c r="F86" s="130"/>
      <c r="G86" s="130"/>
    </row>
    <row r="87" spans="1:7" ht="15" customHeight="1">
      <c r="A87" s="124" t="s">
        <v>199</v>
      </c>
      <c r="B87" s="124"/>
      <c r="C87" s="124"/>
      <c r="D87" s="124"/>
      <c r="E87" s="124"/>
      <c r="F87" s="124"/>
      <c r="G87" s="124"/>
    </row>
    <row r="88" spans="1:7" ht="25.5" customHeight="1">
      <c r="A88" s="130" t="s">
        <v>200</v>
      </c>
      <c r="B88" s="130"/>
      <c r="C88" s="130"/>
      <c r="D88" s="130"/>
      <c r="E88" s="130"/>
      <c r="F88" s="130"/>
      <c r="G88" s="130"/>
    </row>
    <row r="89" spans="1:7" ht="30" customHeight="1">
      <c r="A89" s="130" t="s">
        <v>201</v>
      </c>
      <c r="B89" s="130"/>
      <c r="C89" s="130"/>
      <c r="D89" s="130"/>
      <c r="E89" s="130"/>
      <c r="F89" s="130"/>
      <c r="G89" s="130"/>
    </row>
    <row r="90" spans="1:7" ht="67.5" customHeight="1">
      <c r="A90" s="140" t="s">
        <v>202</v>
      </c>
      <c r="B90" s="140"/>
      <c r="C90" s="140"/>
      <c r="D90" s="140"/>
      <c r="E90" s="140"/>
      <c r="F90" s="140"/>
      <c r="G90" s="140"/>
    </row>
    <row r="91" spans="1:7" ht="36.75" customHeight="1">
      <c r="A91" s="130" t="s">
        <v>178</v>
      </c>
      <c r="B91" s="130"/>
      <c r="C91" s="130"/>
      <c r="D91" s="130"/>
      <c r="E91" s="130"/>
      <c r="F91" s="130"/>
      <c r="G91" s="130"/>
    </row>
    <row r="92" spans="1:7" ht="80.25" customHeight="1">
      <c r="A92" s="130" t="s">
        <v>203</v>
      </c>
      <c r="B92" s="130"/>
      <c r="C92" s="130"/>
      <c r="D92" s="130"/>
      <c r="E92" s="130"/>
      <c r="F92" s="130"/>
      <c r="G92" s="130"/>
    </row>
    <row r="93" spans="1:7" ht="15" customHeight="1">
      <c r="A93" s="124" t="s">
        <v>204</v>
      </c>
      <c r="B93" s="124"/>
      <c r="C93" s="124"/>
      <c r="D93" s="124"/>
      <c r="E93" s="124"/>
      <c r="F93" s="124"/>
      <c r="G93" s="124"/>
    </row>
    <row r="94" spans="1:7" ht="33.75" customHeight="1">
      <c r="A94" s="130" t="s">
        <v>205</v>
      </c>
      <c r="B94" s="130"/>
      <c r="C94" s="130"/>
      <c r="D94" s="130"/>
      <c r="E94" s="130"/>
      <c r="F94" s="130"/>
      <c r="G94" s="130"/>
    </row>
    <row r="95" spans="1:7" ht="30" customHeight="1">
      <c r="A95" s="130" t="s">
        <v>201</v>
      </c>
      <c r="B95" s="130"/>
      <c r="C95" s="130"/>
      <c r="D95" s="130"/>
      <c r="E95" s="130"/>
      <c r="F95" s="130"/>
      <c r="G95" s="130"/>
    </row>
    <row r="96" spans="1:7" ht="70.5" customHeight="1">
      <c r="A96" s="130" t="s">
        <v>206</v>
      </c>
      <c r="B96" s="130"/>
      <c r="C96" s="130"/>
      <c r="D96" s="130"/>
      <c r="E96" s="130"/>
      <c r="F96" s="130"/>
      <c r="G96" s="130"/>
    </row>
    <row r="97" spans="1:7" ht="36.75" customHeight="1">
      <c r="A97" s="130" t="s">
        <v>178</v>
      </c>
      <c r="B97" s="130"/>
      <c r="C97" s="130"/>
      <c r="D97" s="130"/>
      <c r="E97" s="130"/>
      <c r="F97" s="130"/>
      <c r="G97" s="130"/>
    </row>
    <row r="98" spans="1:7" ht="50.25" customHeight="1">
      <c r="A98" s="130" t="s">
        <v>198</v>
      </c>
      <c r="B98" s="130"/>
      <c r="C98" s="130"/>
      <c r="D98" s="130"/>
      <c r="E98" s="130"/>
      <c r="F98" s="130"/>
      <c r="G98" s="130"/>
    </row>
    <row r="99" spans="1:7" ht="40.5" customHeight="1">
      <c r="A99" s="124" t="s">
        <v>207</v>
      </c>
      <c r="B99" s="124"/>
      <c r="C99" s="124"/>
      <c r="D99" s="124"/>
      <c r="E99" s="124"/>
      <c r="F99" s="124"/>
      <c r="G99" s="124"/>
    </row>
    <row r="100" spans="1:7" ht="33.75" customHeight="1">
      <c r="A100" s="130" t="s">
        <v>208</v>
      </c>
      <c r="B100" s="130"/>
      <c r="C100" s="130"/>
      <c r="D100" s="130"/>
      <c r="E100" s="130"/>
      <c r="F100" s="130"/>
      <c r="G100" s="130"/>
    </row>
    <row r="101" spans="1:7" ht="30" customHeight="1">
      <c r="A101" s="130" t="s">
        <v>192</v>
      </c>
      <c r="B101" s="130"/>
      <c r="C101" s="130"/>
      <c r="D101" s="130"/>
      <c r="E101" s="130"/>
      <c r="F101" s="130"/>
      <c r="G101" s="130"/>
    </row>
    <row r="102" spans="1:7" ht="85.5" customHeight="1">
      <c r="A102" s="130" t="s">
        <v>209</v>
      </c>
      <c r="B102" s="130"/>
      <c r="C102" s="130"/>
      <c r="D102" s="130"/>
      <c r="E102" s="130"/>
      <c r="F102" s="130"/>
      <c r="G102" s="130"/>
    </row>
    <row r="103" spans="1:7" ht="36.75" customHeight="1">
      <c r="A103" s="130" t="s">
        <v>178</v>
      </c>
      <c r="B103" s="130"/>
      <c r="C103" s="130"/>
      <c r="D103" s="130"/>
      <c r="E103" s="130"/>
      <c r="F103" s="130"/>
      <c r="G103" s="130"/>
    </row>
    <row r="104" spans="1:7" ht="60.75" customHeight="1">
      <c r="A104" s="130" t="s">
        <v>210</v>
      </c>
      <c r="B104" s="130"/>
      <c r="C104" s="130"/>
      <c r="D104" s="130"/>
      <c r="E104" s="130"/>
      <c r="F104" s="130"/>
      <c r="G104" s="130"/>
    </row>
  </sheetData>
  <sheetProtection selectLockedCells="1" selectUnlockedCells="1"/>
  <mergeCells count="99">
    <mergeCell ref="A104:G104"/>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G48"/>
    <mergeCell ref="A49:G49"/>
    <mergeCell ref="A38:G38"/>
    <mergeCell ref="A39:G39"/>
    <mergeCell ref="A40:G40"/>
    <mergeCell ref="A41:G41"/>
    <mergeCell ref="A42:G42"/>
    <mergeCell ref="A43:G43"/>
    <mergeCell ref="A29:A30"/>
    <mergeCell ref="A31:A32"/>
    <mergeCell ref="A33:G33"/>
    <mergeCell ref="A34:G34"/>
    <mergeCell ref="A35:G35"/>
    <mergeCell ref="A36:G37"/>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pageMargins left="0.7875" right="0.7875" top="1.0541666666666667" bottom="1.0541666666666667" header="0.7875" footer="0.7875"/>
  <pageSetup fitToHeight="0" fitToWidth="1" horizontalDpi="600" verticalDpi="600" orientation="portrait" paperSize="8" r:id="rId1"/>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tabColor indexed="46"/>
  </sheetPr>
  <dimension ref="A1:H104"/>
  <sheetViews>
    <sheetView view="pageBreakPreview" zoomScale="62" zoomScaleSheetLayoutView="62" zoomScalePageLayoutView="0" workbookViewId="0" topLeftCell="A1">
      <selection activeCell="A2" sqref="A2:G34"/>
    </sheetView>
  </sheetViews>
  <sheetFormatPr defaultColWidth="8.8515625" defaultRowHeight="12.75"/>
  <cols>
    <col min="1" max="1" width="30.421875" style="1" customWidth="1"/>
    <col min="2" max="2" width="7.8515625" style="1" customWidth="1"/>
    <col min="3" max="5" width="13.57421875" style="60" customWidth="1"/>
    <col min="6" max="6" width="13.57421875" style="1" customWidth="1"/>
    <col min="7" max="7" width="23.8515625" style="45" customWidth="1"/>
    <col min="8" max="8" width="29.421875" style="1" customWidth="1"/>
    <col min="9" max="16384" width="8.8515625" style="1" customWidth="1"/>
  </cols>
  <sheetData>
    <row r="1" spans="1:7" ht="85.5" customHeight="1">
      <c r="A1" s="110" t="s">
        <v>150</v>
      </c>
      <c r="B1" s="110"/>
      <c r="C1" s="110"/>
      <c r="D1" s="110"/>
      <c r="E1" s="110"/>
      <c r="F1" s="110"/>
      <c r="G1" s="110"/>
    </row>
    <row r="2" spans="1:7" ht="21" customHeight="1">
      <c r="A2" s="111" t="s">
        <v>151</v>
      </c>
      <c r="B2" s="111"/>
      <c r="C2" s="111"/>
      <c r="D2" s="111"/>
      <c r="E2" s="111"/>
      <c r="F2" s="111"/>
      <c r="G2" s="111"/>
    </row>
    <row r="3" spans="1:7" ht="30.75" customHeight="1">
      <c r="A3" s="112" t="s">
        <v>49</v>
      </c>
      <c r="B3" s="112"/>
      <c r="C3" s="112"/>
      <c r="D3" s="112"/>
      <c r="E3" s="112"/>
      <c r="F3" s="112"/>
      <c r="G3" s="112"/>
    </row>
    <row r="4" spans="1:7" ht="15">
      <c r="A4" s="115" t="s">
        <v>3</v>
      </c>
      <c r="B4" s="115"/>
      <c r="C4" s="149" t="s">
        <v>218</v>
      </c>
      <c r="D4" s="149"/>
      <c r="E4" s="149"/>
      <c r="F4" s="149"/>
      <c r="G4" s="149"/>
    </row>
    <row r="5" spans="1:7" ht="38.25" customHeight="1">
      <c r="A5" s="115" t="s">
        <v>4</v>
      </c>
      <c r="B5" s="115"/>
      <c r="C5" s="150" t="s">
        <v>219</v>
      </c>
      <c r="D5" s="150"/>
      <c r="E5" s="150"/>
      <c r="F5" s="150"/>
      <c r="G5" s="150"/>
    </row>
    <row r="6" spans="1:7" ht="15" customHeight="1">
      <c r="A6" s="117" t="s">
        <v>5</v>
      </c>
      <c r="B6" s="117"/>
      <c r="C6" s="117"/>
      <c r="D6" s="117"/>
      <c r="E6" s="117"/>
      <c r="F6" s="117"/>
      <c r="G6" s="117"/>
    </row>
    <row r="7" spans="1:7" ht="15" customHeight="1">
      <c r="A7" s="118" t="s">
        <v>6</v>
      </c>
      <c r="B7" s="118"/>
      <c r="C7" s="151">
        <v>2013</v>
      </c>
      <c r="D7" s="151"/>
      <c r="E7" s="151"/>
      <c r="F7" s="151"/>
      <c r="G7" s="151"/>
    </row>
    <row r="8" spans="1:7" ht="15" customHeight="1">
      <c r="A8" s="118" t="s">
        <v>7</v>
      </c>
      <c r="B8" s="118"/>
      <c r="C8" s="152">
        <v>70578</v>
      </c>
      <c r="D8" s="152"/>
      <c r="E8" s="152"/>
      <c r="F8" s="152"/>
      <c r="G8" s="152"/>
    </row>
    <row r="9" spans="1:7" ht="15" customHeight="1">
      <c r="A9" s="118" t="s">
        <v>8</v>
      </c>
      <c r="B9" s="118"/>
      <c r="C9" s="153">
        <f>C8/125000</f>
        <v>0.564624</v>
      </c>
      <c r="D9" s="153"/>
      <c r="E9" s="153"/>
      <c r="F9" s="153"/>
      <c r="G9" s="153"/>
    </row>
    <row r="10" spans="1:7" ht="15" customHeight="1">
      <c r="A10" s="137"/>
      <c r="B10" s="137"/>
      <c r="C10" s="3" t="s">
        <v>9</v>
      </c>
      <c r="D10" s="3" t="s">
        <v>10</v>
      </c>
      <c r="E10" s="3" t="s">
        <v>11</v>
      </c>
      <c r="F10" s="3" t="s">
        <v>12</v>
      </c>
      <c r="G10" s="137" t="s">
        <v>13</v>
      </c>
    </row>
    <row r="11" spans="1:7" ht="15">
      <c r="A11" s="137"/>
      <c r="B11" s="137"/>
      <c r="C11" s="36">
        <v>2015</v>
      </c>
      <c r="D11" s="36">
        <v>2016</v>
      </c>
      <c r="E11" s="36">
        <v>2017</v>
      </c>
      <c r="F11" s="36" t="s">
        <v>14</v>
      </c>
      <c r="G11" s="137"/>
    </row>
    <row r="12" spans="1:7" ht="15">
      <c r="A12" s="117" t="s">
        <v>15</v>
      </c>
      <c r="B12" s="117"/>
      <c r="C12" s="117"/>
      <c r="D12" s="117"/>
      <c r="E12" s="117"/>
      <c r="F12" s="117"/>
      <c r="G12" s="117"/>
    </row>
    <row r="13" spans="1:7" ht="94.5" customHeight="1">
      <c r="A13" s="43" t="s">
        <v>71</v>
      </c>
      <c r="B13" s="2" t="s">
        <v>17</v>
      </c>
      <c r="C13" s="47">
        <v>116937</v>
      </c>
      <c r="D13" s="47">
        <v>116937</v>
      </c>
      <c r="E13" s="47">
        <v>116937</v>
      </c>
      <c r="F13" s="22"/>
      <c r="G13" s="15" t="s">
        <v>220</v>
      </c>
    </row>
    <row r="14" spans="1:7" ht="36" customHeight="1">
      <c r="A14" s="126" t="s">
        <v>72</v>
      </c>
      <c r="B14" s="6" t="s">
        <v>17</v>
      </c>
      <c r="C14" s="69">
        <v>97000</v>
      </c>
      <c r="D14" s="69">
        <v>94000</v>
      </c>
      <c r="E14" s="69">
        <v>91000</v>
      </c>
      <c r="F14" s="73"/>
      <c r="G14" s="15" t="s">
        <v>157</v>
      </c>
    </row>
    <row r="15" spans="1:7" ht="19.5" customHeight="1">
      <c r="A15" s="126"/>
      <c r="B15" s="6" t="s">
        <v>156</v>
      </c>
      <c r="C15" s="51">
        <f>IF(C14=0,"",+C14/C13)</f>
        <v>0.8295064863986591</v>
      </c>
      <c r="D15" s="51">
        <f>IF(D14=0,"",+D14/D13)</f>
        <v>0.8038516466131336</v>
      </c>
      <c r="E15" s="51">
        <f>IF(E14=0,"",+E14/E13)</f>
        <v>0.7781968068276081</v>
      </c>
      <c r="F15" s="20">
        <f>IF(F14=0,"",+F14/F13)</f>
      </c>
      <c r="G15" s="26"/>
    </row>
    <row r="16" spans="1:7" ht="13.5" customHeight="1">
      <c r="A16" s="117" t="s">
        <v>113</v>
      </c>
      <c r="B16" s="117"/>
      <c r="C16" s="117"/>
      <c r="D16" s="117"/>
      <c r="E16" s="117"/>
      <c r="F16" s="117"/>
      <c r="G16" s="117"/>
    </row>
    <row r="17" spans="1:7" ht="42" customHeight="1">
      <c r="A17" s="125" t="s">
        <v>52</v>
      </c>
      <c r="B17" s="2" t="s">
        <v>17</v>
      </c>
      <c r="C17" s="63">
        <v>29000</v>
      </c>
      <c r="D17" s="63">
        <v>19000</v>
      </c>
      <c r="E17" s="63">
        <v>91000</v>
      </c>
      <c r="F17" s="12"/>
      <c r="G17" s="15" t="s">
        <v>157</v>
      </c>
    </row>
    <row r="18" spans="1:7" ht="26.25" customHeight="1">
      <c r="A18" s="125"/>
      <c r="B18" s="2" t="s">
        <v>156</v>
      </c>
      <c r="C18" s="51">
        <f>IF(C17=0,"",+C17/C13)</f>
        <v>0.24799678459341354</v>
      </c>
      <c r="D18" s="51">
        <f>IF(D17=0,"",+D17/D13)</f>
        <v>0.1624806519749951</v>
      </c>
      <c r="E18" s="51">
        <f>IF(E17=0,"",+E17/E13)</f>
        <v>0.7781968068276081</v>
      </c>
      <c r="F18" s="20">
        <f>IF(F17=0,"",+F17/F13)</f>
      </c>
      <c r="G18" s="26"/>
    </row>
    <row r="19" spans="1:7" ht="24.75" customHeight="1">
      <c r="A19" s="126" t="s">
        <v>53</v>
      </c>
      <c r="B19" s="6" t="s">
        <v>17</v>
      </c>
      <c r="C19" s="53"/>
      <c r="D19" s="53"/>
      <c r="E19" s="53"/>
      <c r="F19" s="24"/>
      <c r="G19" s="15"/>
    </row>
    <row r="20" spans="1:7" ht="26.25" customHeight="1">
      <c r="A20" s="126"/>
      <c r="B20" s="6" t="s">
        <v>156</v>
      </c>
      <c r="C20" s="51">
        <f>IF(C19=0,"",+C19/C13)</f>
      </c>
      <c r="D20" s="51">
        <f>IF(D19=0,"",+D19/D13)</f>
      </c>
      <c r="E20" s="51">
        <f>IF(E19=0,"",+E19/E13)</f>
      </c>
      <c r="F20" s="20">
        <f>IF(F19=0,"",+F19/F13)</f>
      </c>
      <c r="G20" s="26"/>
    </row>
    <row r="21" spans="1:7" ht="13.5" customHeight="1">
      <c r="A21" s="117" t="s">
        <v>31</v>
      </c>
      <c r="B21" s="117"/>
      <c r="C21" s="117"/>
      <c r="D21" s="117"/>
      <c r="E21" s="117"/>
      <c r="F21" s="117"/>
      <c r="G21" s="117"/>
    </row>
    <row r="22" spans="1:7" ht="22.5" customHeight="1">
      <c r="A22" s="124" t="s">
        <v>158</v>
      </c>
      <c r="B22" s="2" t="s">
        <v>17</v>
      </c>
      <c r="C22" s="64">
        <f>+C13-(C17+C19)</f>
        <v>87937</v>
      </c>
      <c r="D22" s="64">
        <f>+D13-(D17+D19)</f>
        <v>97937</v>
      </c>
      <c r="E22" s="64">
        <f>+E13-(E17+E19)</f>
        <v>25937</v>
      </c>
      <c r="F22" s="39">
        <f>+F13-(F17+F19)</f>
        <v>0</v>
      </c>
      <c r="G22" s="15"/>
    </row>
    <row r="23" spans="1:7" ht="18.75" customHeight="1">
      <c r="A23" s="124"/>
      <c r="B23" s="2" t="s">
        <v>156</v>
      </c>
      <c r="C23" s="51">
        <f>IF(C22=0,"",+C22/C13)</f>
        <v>0.7520032154065864</v>
      </c>
      <c r="D23" s="51">
        <f>IF(D22=0,"",+D22/D13)</f>
        <v>0.8375193480250049</v>
      </c>
      <c r="E23" s="51">
        <f>IF(E22=0,"",+E22/E13)</f>
        <v>0.22180319317239197</v>
      </c>
      <c r="F23" s="20">
        <f>IF(F22=0,"",+F22/F13)</f>
      </c>
      <c r="G23" s="26"/>
    </row>
    <row r="24" spans="1:7" ht="15">
      <c r="A24" s="127" t="s">
        <v>55</v>
      </c>
      <c r="B24" s="127"/>
      <c r="C24" s="127"/>
      <c r="D24" s="127"/>
      <c r="E24" s="127"/>
      <c r="F24" s="127"/>
      <c r="G24" s="127"/>
    </row>
    <row r="25" spans="1:7" ht="36" customHeight="1">
      <c r="A25" s="128" t="s">
        <v>56</v>
      </c>
      <c r="B25" s="23" t="s">
        <v>17</v>
      </c>
      <c r="C25" s="63">
        <v>62000</v>
      </c>
      <c r="D25" s="63">
        <v>64000</v>
      </c>
      <c r="E25" s="63">
        <v>65000</v>
      </c>
      <c r="F25" s="12"/>
      <c r="G25" s="15" t="s">
        <v>115</v>
      </c>
    </row>
    <row r="26" spans="1:7" ht="21.75" customHeight="1">
      <c r="A26" s="128"/>
      <c r="B26" s="23" t="s">
        <v>156</v>
      </c>
      <c r="C26" s="65">
        <f>IF(C25=0,"",+C25/C13)</f>
        <v>0.5302000222341945</v>
      </c>
      <c r="D26" s="65">
        <f>IF(D25=0,"",+D25/D13)</f>
        <v>0.5473032487578782</v>
      </c>
      <c r="E26" s="65">
        <f>IF(E25=0,"",+E25/E13)</f>
        <v>0.55585486201972</v>
      </c>
      <c r="F26" s="25">
        <f>IF(F25=0,"",+F25/F13)</f>
      </c>
      <c r="G26" s="26"/>
    </row>
    <row r="27" spans="1:8" ht="25.5" customHeight="1">
      <c r="A27" s="129" t="s">
        <v>159</v>
      </c>
      <c r="B27" s="27" t="s">
        <v>17</v>
      </c>
      <c r="C27" s="66">
        <f>+C25+C17+C19</f>
        <v>91000</v>
      </c>
      <c r="D27" s="66">
        <f>+D25+D17+D19</f>
        <v>83000</v>
      </c>
      <c r="E27" s="66">
        <f>+E25+E17+E19</f>
        <v>156000</v>
      </c>
      <c r="F27" s="40">
        <f>+F25+F17+F19</f>
        <v>0</v>
      </c>
      <c r="G27" s="57"/>
      <c r="H27" s="67"/>
    </row>
    <row r="28" spans="1:7" ht="25.5" customHeight="1">
      <c r="A28" s="129"/>
      <c r="B28" s="27" t="s">
        <v>156</v>
      </c>
      <c r="C28" s="68">
        <f>IF(C27=0,"",+C27/C13)</f>
        <v>0.7781968068276081</v>
      </c>
      <c r="D28" s="68">
        <f>IF(D27=0,"",+D27/D13)</f>
        <v>0.7097839007328732</v>
      </c>
      <c r="E28" s="68">
        <f>IF(E27=0,"",+E27/E13)</f>
        <v>1.334051668847328</v>
      </c>
      <c r="F28" s="30">
        <f>IF(F27=0,"",+F27/F13)</f>
      </c>
      <c r="G28" s="26"/>
    </row>
    <row r="29" spans="1:7" ht="17.25" customHeight="1">
      <c r="A29" s="128" t="s">
        <v>58</v>
      </c>
      <c r="B29" s="23" t="s">
        <v>17</v>
      </c>
      <c r="C29" s="69"/>
      <c r="D29" s="47"/>
      <c r="E29" s="47"/>
      <c r="F29" s="22"/>
      <c r="G29" s="57"/>
    </row>
    <row r="30" spans="1:7" ht="16.5" customHeight="1">
      <c r="A30" s="128"/>
      <c r="B30" s="23" t="s">
        <v>156</v>
      </c>
      <c r="C30" s="65">
        <f>IF(C29=0,"",+C29/C13)</f>
      </c>
      <c r="D30" s="65">
        <f>IF(D29=0,"",+D29/D13)</f>
      </c>
      <c r="E30" s="65">
        <f>IF(E29=0,"",+E29/E13)</f>
      </c>
      <c r="F30" s="25">
        <f>IF(F29=0,"",+F29/F13)</f>
      </c>
      <c r="G30" s="26"/>
    </row>
    <row r="31" spans="1:7" ht="19.5" customHeight="1">
      <c r="A31" s="129" t="s">
        <v>160</v>
      </c>
      <c r="B31" s="33" t="s">
        <v>17</v>
      </c>
      <c r="C31" s="66">
        <f>+C27+C29</f>
        <v>91000</v>
      </c>
      <c r="D31" s="66">
        <f>+D27+D29</f>
        <v>83000</v>
      </c>
      <c r="E31" s="66">
        <f>+E27+E29</f>
        <v>156000</v>
      </c>
      <c r="F31" s="40">
        <f>+F27+F29</f>
        <v>0</v>
      </c>
      <c r="G31" s="57"/>
    </row>
    <row r="32" spans="1:7" ht="43.5" customHeight="1">
      <c r="A32" s="129"/>
      <c r="B32" s="33" t="s">
        <v>156</v>
      </c>
      <c r="C32" s="68">
        <f>IF(C31=0,"",+C31/C13)</f>
        <v>0.7781968068276081</v>
      </c>
      <c r="D32" s="68">
        <f>IF(D31=0,"",+D31/D13)</f>
        <v>0.7097839007328732</v>
      </c>
      <c r="E32" s="68">
        <f>IF(E31=0,"",+E31/E13)</f>
        <v>1.334051668847328</v>
      </c>
      <c r="F32" s="30">
        <f>IF(F31=0,"",+F31/F13)</f>
      </c>
      <c r="G32" s="26"/>
    </row>
    <row r="33" spans="1:7" s="70" customFormat="1" ht="15" customHeight="1">
      <c r="A33" s="147" t="s">
        <v>161</v>
      </c>
      <c r="B33" s="147"/>
      <c r="C33" s="147"/>
      <c r="D33" s="147"/>
      <c r="E33" s="147"/>
      <c r="F33" s="147"/>
      <c r="G33" s="147"/>
    </row>
    <row r="34" spans="1:7" ht="13.5" customHeight="1">
      <c r="A34" s="134" t="s">
        <v>162</v>
      </c>
      <c r="B34" s="134"/>
      <c r="C34" s="134"/>
      <c r="D34" s="134"/>
      <c r="E34" s="134"/>
      <c r="F34" s="134"/>
      <c r="G34" s="134"/>
    </row>
    <row r="35" spans="1:7" ht="15" customHeight="1">
      <c r="A35" s="135" t="s">
        <v>163</v>
      </c>
      <c r="B35" s="135"/>
      <c r="C35" s="135"/>
      <c r="D35" s="135"/>
      <c r="E35" s="135"/>
      <c r="F35" s="135"/>
      <c r="G35" s="135"/>
    </row>
    <row r="36" spans="1:7" ht="13.5" customHeight="1">
      <c r="A36" s="124" t="s">
        <v>164</v>
      </c>
      <c r="B36" s="124"/>
      <c r="C36" s="124"/>
      <c r="D36" s="124"/>
      <c r="E36" s="124"/>
      <c r="F36" s="124"/>
      <c r="G36" s="124"/>
    </row>
    <row r="37" spans="1:7" ht="86.25" customHeight="1">
      <c r="A37" s="124"/>
      <c r="B37" s="124"/>
      <c r="C37" s="124"/>
      <c r="D37" s="124"/>
      <c r="E37" s="124"/>
      <c r="F37" s="124"/>
      <c r="G37" s="124"/>
    </row>
    <row r="38" spans="1:7" ht="13.5" customHeight="1">
      <c r="A38" s="148" t="s">
        <v>165</v>
      </c>
      <c r="B38" s="148"/>
      <c r="C38" s="148"/>
      <c r="D38" s="148"/>
      <c r="E38" s="148"/>
      <c r="F38" s="148"/>
      <c r="G38" s="148"/>
    </row>
    <row r="39" spans="1:7" ht="13.5" customHeight="1">
      <c r="A39" s="113" t="s">
        <v>166</v>
      </c>
      <c r="B39" s="113"/>
      <c r="C39" s="113"/>
      <c r="D39" s="113"/>
      <c r="E39" s="113"/>
      <c r="F39" s="113"/>
      <c r="G39" s="113"/>
    </row>
    <row r="40" spans="1:7" ht="45" customHeight="1">
      <c r="A40" s="130" t="s">
        <v>167</v>
      </c>
      <c r="B40" s="130"/>
      <c r="C40" s="130"/>
      <c r="D40" s="130"/>
      <c r="E40" s="130"/>
      <c r="F40" s="130"/>
      <c r="G40" s="130"/>
    </row>
    <row r="41" spans="1:7" ht="39.75" customHeight="1">
      <c r="A41" s="130" t="s">
        <v>168</v>
      </c>
      <c r="B41" s="130"/>
      <c r="C41" s="130"/>
      <c r="D41" s="130"/>
      <c r="E41" s="130"/>
      <c r="F41" s="130"/>
      <c r="G41" s="130"/>
    </row>
    <row r="42" spans="1:8" ht="81.75" customHeight="1">
      <c r="A42" s="130" t="s">
        <v>169</v>
      </c>
      <c r="B42" s="130"/>
      <c r="C42" s="130"/>
      <c r="D42" s="130"/>
      <c r="E42" s="130"/>
      <c r="F42" s="130"/>
      <c r="G42" s="130"/>
      <c r="H42" s="71"/>
    </row>
    <row r="43" spans="1:7" ht="35.25" customHeight="1">
      <c r="A43" s="130" t="s">
        <v>79</v>
      </c>
      <c r="B43" s="130"/>
      <c r="C43" s="130"/>
      <c r="D43" s="130"/>
      <c r="E43" s="130"/>
      <c r="F43" s="130"/>
      <c r="G43" s="130"/>
    </row>
    <row r="44" spans="1:7" ht="84.75" customHeight="1">
      <c r="A44" s="133" t="s">
        <v>170</v>
      </c>
      <c r="B44" s="133"/>
      <c r="C44" s="133"/>
      <c r="D44" s="133"/>
      <c r="E44" s="133"/>
      <c r="F44" s="133"/>
      <c r="G44" s="133"/>
    </row>
    <row r="45" spans="1:7" ht="13.5" customHeight="1">
      <c r="A45" s="115" t="s">
        <v>171</v>
      </c>
      <c r="B45" s="115"/>
      <c r="C45" s="115"/>
      <c r="D45" s="115"/>
      <c r="E45" s="115"/>
      <c r="F45" s="115"/>
      <c r="G45" s="115"/>
    </row>
    <row r="46" spans="1:7" ht="36" customHeight="1">
      <c r="A46" s="130" t="s">
        <v>172</v>
      </c>
      <c r="B46" s="130"/>
      <c r="C46" s="130"/>
      <c r="D46" s="130"/>
      <c r="E46" s="130"/>
      <c r="F46" s="130"/>
      <c r="G46" s="130"/>
    </row>
    <row r="47" spans="1:7" ht="36" customHeight="1">
      <c r="A47" s="130" t="s">
        <v>173</v>
      </c>
      <c r="B47" s="130"/>
      <c r="C47" s="130"/>
      <c r="D47" s="130"/>
      <c r="E47" s="130"/>
      <c r="F47" s="130"/>
      <c r="G47" s="130"/>
    </row>
    <row r="48" spans="1:7" ht="108.75" customHeight="1">
      <c r="A48" s="130" t="s">
        <v>174</v>
      </c>
      <c r="B48" s="130"/>
      <c r="C48" s="130"/>
      <c r="D48" s="130"/>
      <c r="E48" s="130"/>
      <c r="F48" s="130"/>
      <c r="G48" s="130"/>
    </row>
    <row r="49" spans="1:7" ht="31.5" customHeight="1">
      <c r="A49" s="130" t="s">
        <v>79</v>
      </c>
      <c r="B49" s="130"/>
      <c r="C49" s="130"/>
      <c r="D49" s="130"/>
      <c r="E49" s="130"/>
      <c r="F49" s="130"/>
      <c r="G49" s="130"/>
    </row>
    <row r="50" spans="1:7" ht="51" customHeight="1">
      <c r="A50" s="133" t="s">
        <v>141</v>
      </c>
      <c r="B50" s="133"/>
      <c r="C50" s="133"/>
      <c r="D50" s="133"/>
      <c r="E50" s="133"/>
      <c r="F50" s="133"/>
      <c r="G50" s="133"/>
    </row>
    <row r="51" spans="1:7" ht="15">
      <c r="A51" s="117" t="s">
        <v>137</v>
      </c>
      <c r="B51" s="117"/>
      <c r="C51" s="117"/>
      <c r="D51" s="117"/>
      <c r="E51" s="117"/>
      <c r="F51" s="117"/>
      <c r="G51" s="117"/>
    </row>
    <row r="52" spans="1:7" ht="36" customHeight="1">
      <c r="A52" s="130" t="s">
        <v>175</v>
      </c>
      <c r="B52" s="130"/>
      <c r="C52" s="130"/>
      <c r="D52" s="130"/>
      <c r="E52" s="130"/>
      <c r="F52" s="130"/>
      <c r="G52" s="130"/>
    </row>
    <row r="53" spans="1:7" ht="31.5" customHeight="1">
      <c r="A53" s="130" t="s">
        <v>139</v>
      </c>
      <c r="B53" s="130"/>
      <c r="C53" s="130"/>
      <c r="D53" s="130"/>
      <c r="E53" s="130"/>
      <c r="F53" s="130"/>
      <c r="G53" s="130"/>
    </row>
    <row r="54" spans="1:7" ht="102.75" customHeight="1">
      <c r="A54" s="130" t="s">
        <v>176</v>
      </c>
      <c r="B54" s="130"/>
      <c r="C54" s="130"/>
      <c r="D54" s="130"/>
      <c r="E54" s="130"/>
      <c r="F54" s="130"/>
      <c r="G54" s="130"/>
    </row>
    <row r="55" spans="1:7" ht="33.75" customHeight="1">
      <c r="A55" s="130" t="s">
        <v>79</v>
      </c>
      <c r="B55" s="130"/>
      <c r="C55" s="130"/>
      <c r="D55" s="130"/>
      <c r="E55" s="130"/>
      <c r="F55" s="130"/>
      <c r="G55" s="130"/>
    </row>
    <row r="56" spans="1:7" ht="51.75" customHeight="1">
      <c r="A56" s="133" t="s">
        <v>141</v>
      </c>
      <c r="B56" s="133"/>
      <c r="C56" s="133"/>
      <c r="D56" s="133"/>
      <c r="E56" s="133"/>
      <c r="F56" s="133"/>
      <c r="G56" s="133"/>
    </row>
    <row r="57" spans="1:7" ht="63.75" customHeight="1">
      <c r="A57" s="117" t="s">
        <v>142</v>
      </c>
      <c r="B57" s="117"/>
      <c r="C57" s="117"/>
      <c r="D57" s="117"/>
      <c r="E57" s="117"/>
      <c r="F57" s="117"/>
      <c r="G57" s="117"/>
    </row>
    <row r="58" spans="1:7" ht="45.75" customHeight="1">
      <c r="A58" s="130" t="s">
        <v>177</v>
      </c>
      <c r="B58" s="130"/>
      <c r="C58" s="130"/>
      <c r="D58" s="130"/>
      <c r="E58" s="130"/>
      <c r="F58" s="130"/>
      <c r="G58" s="130"/>
    </row>
    <row r="59" spans="1:7" ht="34.5" customHeight="1">
      <c r="A59" s="130" t="s">
        <v>144</v>
      </c>
      <c r="B59" s="130"/>
      <c r="C59" s="130"/>
      <c r="D59" s="130"/>
      <c r="E59" s="130"/>
      <c r="F59" s="130"/>
      <c r="G59" s="130"/>
    </row>
    <row r="60" spans="1:7" ht="81" customHeight="1">
      <c r="A60" s="130" t="s">
        <v>145</v>
      </c>
      <c r="B60" s="130"/>
      <c r="C60" s="130"/>
      <c r="D60" s="130"/>
      <c r="E60" s="130"/>
      <c r="F60" s="130"/>
      <c r="G60" s="130"/>
    </row>
    <row r="61" spans="1:7" ht="30.75" customHeight="1">
      <c r="A61" s="130" t="s">
        <v>178</v>
      </c>
      <c r="B61" s="130"/>
      <c r="C61" s="130"/>
      <c r="D61" s="130"/>
      <c r="E61" s="130"/>
      <c r="F61" s="130"/>
      <c r="G61" s="130"/>
    </row>
    <row r="62" spans="1:7" ht="47.25" customHeight="1">
      <c r="A62" s="133" t="s">
        <v>179</v>
      </c>
      <c r="B62" s="133"/>
      <c r="C62" s="133"/>
      <c r="D62" s="133"/>
      <c r="E62" s="133"/>
      <c r="F62" s="133"/>
      <c r="G62" s="133"/>
    </row>
    <row r="63" spans="1:7" ht="15" customHeight="1">
      <c r="A63" s="117" t="s">
        <v>180</v>
      </c>
      <c r="B63" s="117"/>
      <c r="C63" s="117"/>
      <c r="D63" s="117"/>
      <c r="E63" s="117"/>
      <c r="F63" s="117"/>
      <c r="G63" s="117"/>
    </row>
    <row r="64" spans="1:7" ht="33.75" customHeight="1">
      <c r="A64" s="130" t="s">
        <v>181</v>
      </c>
      <c r="B64" s="130"/>
      <c r="C64" s="130"/>
      <c r="D64" s="130"/>
      <c r="E64" s="130"/>
      <c r="F64" s="130"/>
      <c r="G64" s="130"/>
    </row>
    <row r="65" spans="1:7" ht="30" customHeight="1">
      <c r="A65" s="130" t="s">
        <v>182</v>
      </c>
      <c r="B65" s="130"/>
      <c r="C65" s="130"/>
      <c r="D65" s="130"/>
      <c r="E65" s="130"/>
      <c r="F65" s="130"/>
      <c r="G65" s="130"/>
    </row>
    <row r="66" spans="1:7" ht="81.75" customHeight="1">
      <c r="A66" s="130" t="s">
        <v>183</v>
      </c>
      <c r="B66" s="130"/>
      <c r="C66" s="130"/>
      <c r="D66" s="130"/>
      <c r="E66" s="130"/>
      <c r="F66" s="130"/>
      <c r="G66" s="130"/>
    </row>
    <row r="67" spans="1:7" ht="36.75" customHeight="1">
      <c r="A67" s="130" t="s">
        <v>178</v>
      </c>
      <c r="B67" s="130"/>
      <c r="C67" s="130"/>
      <c r="D67" s="130"/>
      <c r="E67" s="130"/>
      <c r="F67" s="130"/>
      <c r="G67" s="130"/>
    </row>
    <row r="68" spans="1:7" ht="49.5" customHeight="1">
      <c r="A68" s="133" t="s">
        <v>179</v>
      </c>
      <c r="B68" s="133"/>
      <c r="C68" s="133"/>
      <c r="D68" s="133"/>
      <c r="E68" s="133"/>
      <c r="F68" s="133"/>
      <c r="G68" s="133"/>
    </row>
    <row r="69" spans="1:7" ht="109.5" customHeight="1">
      <c r="A69" s="124" t="s">
        <v>184</v>
      </c>
      <c r="B69" s="124"/>
      <c r="C69" s="124"/>
      <c r="D69" s="124"/>
      <c r="E69" s="124"/>
      <c r="F69" s="124"/>
      <c r="G69" s="124"/>
    </row>
    <row r="70" spans="1:7" ht="27.75" customHeight="1">
      <c r="A70" s="130" t="s">
        <v>185</v>
      </c>
      <c r="B70" s="130"/>
      <c r="C70" s="130"/>
      <c r="D70" s="130"/>
      <c r="E70" s="130"/>
      <c r="F70" s="130"/>
      <c r="G70" s="130"/>
    </row>
    <row r="71" spans="1:7" ht="30" customHeight="1">
      <c r="A71" s="130" t="s">
        <v>186</v>
      </c>
      <c r="B71" s="130"/>
      <c r="C71" s="130"/>
      <c r="D71" s="130"/>
      <c r="E71" s="130"/>
      <c r="F71" s="130"/>
      <c r="G71" s="130"/>
    </row>
    <row r="72" spans="1:7" ht="64.5" customHeight="1">
      <c r="A72" s="140" t="s">
        <v>187</v>
      </c>
      <c r="B72" s="140"/>
      <c r="C72" s="140"/>
      <c r="D72" s="140"/>
      <c r="E72" s="140"/>
      <c r="F72" s="140"/>
      <c r="G72" s="140"/>
    </row>
    <row r="73" spans="1:7" ht="36.75" customHeight="1">
      <c r="A73" s="140" t="s">
        <v>188</v>
      </c>
      <c r="B73" s="140"/>
      <c r="C73" s="140"/>
      <c r="D73" s="140"/>
      <c r="E73" s="140"/>
      <c r="F73" s="140"/>
      <c r="G73" s="140"/>
    </row>
    <row r="74" spans="1:7" ht="125.25" customHeight="1">
      <c r="A74" s="130" t="s">
        <v>189</v>
      </c>
      <c r="B74" s="130"/>
      <c r="C74" s="130"/>
      <c r="D74" s="130"/>
      <c r="E74" s="130"/>
      <c r="F74" s="130"/>
      <c r="G74" s="130"/>
    </row>
    <row r="75" spans="1:7" ht="47.25" customHeight="1">
      <c r="A75" s="124" t="s">
        <v>190</v>
      </c>
      <c r="B75" s="124"/>
      <c r="C75" s="124"/>
      <c r="D75" s="124"/>
      <c r="E75" s="124"/>
      <c r="F75" s="124"/>
      <c r="G75" s="124"/>
    </row>
    <row r="76" spans="1:7" ht="33.75" customHeight="1">
      <c r="A76" s="130" t="s">
        <v>191</v>
      </c>
      <c r="B76" s="130"/>
      <c r="C76" s="130"/>
      <c r="D76" s="130"/>
      <c r="E76" s="130"/>
      <c r="F76" s="130"/>
      <c r="G76" s="130"/>
    </row>
    <row r="77" spans="1:7" ht="30" customHeight="1">
      <c r="A77" s="130" t="s">
        <v>192</v>
      </c>
      <c r="B77" s="130"/>
      <c r="C77" s="130"/>
      <c r="D77" s="130"/>
      <c r="E77" s="130"/>
      <c r="F77" s="130"/>
      <c r="G77" s="130"/>
    </row>
    <row r="78" spans="1:7" ht="97.5" customHeight="1">
      <c r="A78" s="130" t="s">
        <v>193</v>
      </c>
      <c r="B78" s="130"/>
      <c r="C78" s="130"/>
      <c r="D78" s="130"/>
      <c r="E78" s="130"/>
      <c r="F78" s="130"/>
      <c r="G78" s="130"/>
    </row>
    <row r="79" spans="1:7" ht="36.75" customHeight="1">
      <c r="A79" s="130" t="s">
        <v>178</v>
      </c>
      <c r="B79" s="130"/>
      <c r="C79" s="130"/>
      <c r="D79" s="130"/>
      <c r="E79" s="130"/>
      <c r="F79" s="130"/>
      <c r="G79" s="130"/>
    </row>
    <row r="80" spans="1:7" ht="98.25" customHeight="1">
      <c r="A80" s="130" t="s">
        <v>194</v>
      </c>
      <c r="B80" s="130"/>
      <c r="C80" s="130"/>
      <c r="D80" s="130"/>
      <c r="E80" s="130"/>
      <c r="F80" s="130"/>
      <c r="G80" s="130"/>
    </row>
    <row r="81" spans="1:7" ht="47.25" customHeight="1">
      <c r="A81" s="124" t="s">
        <v>195</v>
      </c>
      <c r="B81" s="124"/>
      <c r="C81" s="124"/>
      <c r="D81" s="124"/>
      <c r="E81" s="124"/>
      <c r="F81" s="124"/>
      <c r="G81" s="124"/>
    </row>
    <row r="82" spans="1:7" ht="33.75" customHeight="1">
      <c r="A82" s="130" t="s">
        <v>196</v>
      </c>
      <c r="B82" s="130"/>
      <c r="C82" s="130"/>
      <c r="D82" s="130"/>
      <c r="E82" s="130"/>
      <c r="F82" s="130"/>
      <c r="G82" s="130"/>
    </row>
    <row r="83" spans="1:7" ht="30" customHeight="1">
      <c r="A83" s="130" t="s">
        <v>192</v>
      </c>
      <c r="B83" s="130"/>
      <c r="C83" s="130"/>
      <c r="D83" s="130"/>
      <c r="E83" s="130"/>
      <c r="F83" s="130"/>
      <c r="G83" s="130"/>
    </row>
    <row r="84" spans="1:7" ht="81.75" customHeight="1">
      <c r="A84" s="130" t="s">
        <v>197</v>
      </c>
      <c r="B84" s="130"/>
      <c r="C84" s="130"/>
      <c r="D84" s="130"/>
      <c r="E84" s="130"/>
      <c r="F84" s="130"/>
      <c r="G84" s="130"/>
    </row>
    <row r="85" spans="1:7" ht="36.75" customHeight="1">
      <c r="A85" s="130" t="s">
        <v>178</v>
      </c>
      <c r="B85" s="130"/>
      <c r="C85" s="130"/>
      <c r="D85" s="130"/>
      <c r="E85" s="130"/>
      <c r="F85" s="130"/>
      <c r="G85" s="130"/>
    </row>
    <row r="86" spans="1:7" ht="45" customHeight="1">
      <c r="A86" s="130" t="s">
        <v>198</v>
      </c>
      <c r="B86" s="130"/>
      <c r="C86" s="130"/>
      <c r="D86" s="130"/>
      <c r="E86" s="130"/>
      <c r="F86" s="130"/>
      <c r="G86" s="130"/>
    </row>
    <row r="87" spans="1:7" ht="15" customHeight="1">
      <c r="A87" s="124" t="s">
        <v>199</v>
      </c>
      <c r="B87" s="124"/>
      <c r="C87" s="124"/>
      <c r="D87" s="124"/>
      <c r="E87" s="124"/>
      <c r="F87" s="124"/>
      <c r="G87" s="124"/>
    </row>
    <row r="88" spans="1:7" ht="25.5" customHeight="1">
      <c r="A88" s="130" t="s">
        <v>200</v>
      </c>
      <c r="B88" s="130"/>
      <c r="C88" s="130"/>
      <c r="D88" s="130"/>
      <c r="E88" s="130"/>
      <c r="F88" s="130"/>
      <c r="G88" s="130"/>
    </row>
    <row r="89" spans="1:7" ht="30" customHeight="1">
      <c r="A89" s="130" t="s">
        <v>201</v>
      </c>
      <c r="B89" s="130"/>
      <c r="C89" s="130"/>
      <c r="D89" s="130"/>
      <c r="E89" s="130"/>
      <c r="F89" s="130"/>
      <c r="G89" s="130"/>
    </row>
    <row r="90" spans="1:7" ht="67.5" customHeight="1">
      <c r="A90" s="140" t="s">
        <v>202</v>
      </c>
      <c r="B90" s="140"/>
      <c r="C90" s="140"/>
      <c r="D90" s="140"/>
      <c r="E90" s="140"/>
      <c r="F90" s="140"/>
      <c r="G90" s="140"/>
    </row>
    <row r="91" spans="1:7" ht="36.75" customHeight="1">
      <c r="A91" s="130" t="s">
        <v>178</v>
      </c>
      <c r="B91" s="130"/>
      <c r="C91" s="130"/>
      <c r="D91" s="130"/>
      <c r="E91" s="130"/>
      <c r="F91" s="130"/>
      <c r="G91" s="130"/>
    </row>
    <row r="92" spans="1:7" ht="80.25" customHeight="1">
      <c r="A92" s="130" t="s">
        <v>203</v>
      </c>
      <c r="B92" s="130"/>
      <c r="C92" s="130"/>
      <c r="D92" s="130"/>
      <c r="E92" s="130"/>
      <c r="F92" s="130"/>
      <c r="G92" s="130"/>
    </row>
    <row r="93" spans="1:7" ht="15" customHeight="1">
      <c r="A93" s="124" t="s">
        <v>204</v>
      </c>
      <c r="B93" s="124"/>
      <c r="C93" s="124"/>
      <c r="D93" s="124"/>
      <c r="E93" s="124"/>
      <c r="F93" s="124"/>
      <c r="G93" s="124"/>
    </row>
    <row r="94" spans="1:7" ht="33.75" customHeight="1">
      <c r="A94" s="130" t="s">
        <v>205</v>
      </c>
      <c r="B94" s="130"/>
      <c r="C94" s="130"/>
      <c r="D94" s="130"/>
      <c r="E94" s="130"/>
      <c r="F94" s="130"/>
      <c r="G94" s="130"/>
    </row>
    <row r="95" spans="1:7" ht="30" customHeight="1">
      <c r="A95" s="130" t="s">
        <v>201</v>
      </c>
      <c r="B95" s="130"/>
      <c r="C95" s="130"/>
      <c r="D95" s="130"/>
      <c r="E95" s="130"/>
      <c r="F95" s="130"/>
      <c r="G95" s="130"/>
    </row>
    <row r="96" spans="1:7" ht="70.5" customHeight="1">
      <c r="A96" s="130" t="s">
        <v>206</v>
      </c>
      <c r="B96" s="130"/>
      <c r="C96" s="130"/>
      <c r="D96" s="130"/>
      <c r="E96" s="130"/>
      <c r="F96" s="130"/>
      <c r="G96" s="130"/>
    </row>
    <row r="97" spans="1:7" ht="36.75" customHeight="1">
      <c r="A97" s="130" t="s">
        <v>178</v>
      </c>
      <c r="B97" s="130"/>
      <c r="C97" s="130"/>
      <c r="D97" s="130"/>
      <c r="E97" s="130"/>
      <c r="F97" s="130"/>
      <c r="G97" s="130"/>
    </row>
    <row r="98" spans="1:7" ht="50.25" customHeight="1">
      <c r="A98" s="130" t="s">
        <v>198</v>
      </c>
      <c r="B98" s="130"/>
      <c r="C98" s="130"/>
      <c r="D98" s="130"/>
      <c r="E98" s="130"/>
      <c r="F98" s="130"/>
      <c r="G98" s="130"/>
    </row>
    <row r="99" spans="1:7" ht="40.5" customHeight="1">
      <c r="A99" s="124" t="s">
        <v>207</v>
      </c>
      <c r="B99" s="124"/>
      <c r="C99" s="124"/>
      <c r="D99" s="124"/>
      <c r="E99" s="124"/>
      <c r="F99" s="124"/>
      <c r="G99" s="124"/>
    </row>
    <row r="100" spans="1:7" ht="33.75" customHeight="1">
      <c r="A100" s="130" t="s">
        <v>208</v>
      </c>
      <c r="B100" s="130"/>
      <c r="C100" s="130"/>
      <c r="D100" s="130"/>
      <c r="E100" s="130"/>
      <c r="F100" s="130"/>
      <c r="G100" s="130"/>
    </row>
    <row r="101" spans="1:7" ht="30" customHeight="1">
      <c r="A101" s="130" t="s">
        <v>192</v>
      </c>
      <c r="B101" s="130"/>
      <c r="C101" s="130"/>
      <c r="D101" s="130"/>
      <c r="E101" s="130"/>
      <c r="F101" s="130"/>
      <c r="G101" s="130"/>
    </row>
    <row r="102" spans="1:7" ht="85.5" customHeight="1">
      <c r="A102" s="130" t="s">
        <v>209</v>
      </c>
      <c r="B102" s="130"/>
      <c r="C102" s="130"/>
      <c r="D102" s="130"/>
      <c r="E102" s="130"/>
      <c r="F102" s="130"/>
      <c r="G102" s="130"/>
    </row>
    <row r="103" spans="1:7" ht="36.75" customHeight="1">
      <c r="A103" s="130" t="s">
        <v>178</v>
      </c>
      <c r="B103" s="130"/>
      <c r="C103" s="130"/>
      <c r="D103" s="130"/>
      <c r="E103" s="130"/>
      <c r="F103" s="130"/>
      <c r="G103" s="130"/>
    </row>
    <row r="104" spans="1:7" ht="60.75" customHeight="1">
      <c r="A104" s="130" t="s">
        <v>210</v>
      </c>
      <c r="B104" s="130"/>
      <c r="C104" s="130"/>
      <c r="D104" s="130"/>
      <c r="E104" s="130"/>
      <c r="F104" s="130"/>
      <c r="G104" s="130"/>
    </row>
  </sheetData>
  <sheetProtection selectLockedCells="1" selectUnlockedCells="1"/>
  <mergeCells count="99">
    <mergeCell ref="A104:G104"/>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G48"/>
    <mergeCell ref="A49:G49"/>
    <mergeCell ref="A38:G38"/>
    <mergeCell ref="A39:G39"/>
    <mergeCell ref="A40:G40"/>
    <mergeCell ref="A41:G41"/>
    <mergeCell ref="A42:G42"/>
    <mergeCell ref="A43:G43"/>
    <mergeCell ref="A29:A30"/>
    <mergeCell ref="A31:A32"/>
    <mergeCell ref="A33:G33"/>
    <mergeCell ref="A34:G34"/>
    <mergeCell ref="A35:G35"/>
    <mergeCell ref="A36:G37"/>
    <mergeCell ref="A19:A20"/>
    <mergeCell ref="A21:G21"/>
    <mergeCell ref="A22:A23"/>
    <mergeCell ref="A24:G24"/>
    <mergeCell ref="A25:A26"/>
    <mergeCell ref="A27:A28"/>
    <mergeCell ref="A10:B11"/>
    <mergeCell ref="G10:G11"/>
    <mergeCell ref="A12:G12"/>
    <mergeCell ref="A14:A15"/>
    <mergeCell ref="A16:G16"/>
    <mergeCell ref="A17:A18"/>
    <mergeCell ref="A6:G6"/>
    <mergeCell ref="A7:B7"/>
    <mergeCell ref="C7:G7"/>
    <mergeCell ref="A8:B8"/>
    <mergeCell ref="C8:G8"/>
    <mergeCell ref="A9:B9"/>
    <mergeCell ref="C9:G9"/>
    <mergeCell ref="A1:G1"/>
    <mergeCell ref="A2:G2"/>
    <mergeCell ref="A3:G3"/>
    <mergeCell ref="A4:B4"/>
    <mergeCell ref="C4:G4"/>
    <mergeCell ref="A5:B5"/>
    <mergeCell ref="C5:G5"/>
  </mergeCells>
  <printOptions/>
  <pageMargins left="0.7875" right="0.7875" top="1.0541666666666667" bottom="1.0541666666666667" header="0.7875" footer="0.7875"/>
  <pageSetup horizontalDpi="600" verticalDpi="600" orientation="portrait" paperSize="8"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 Pak </cp:lastModifiedBy>
  <cp:lastPrinted>2014-07-23T12:17:18Z</cp:lastPrinted>
  <dcterms:modified xsi:type="dcterms:W3CDTF">2014-07-23T12:19:28Z</dcterms:modified>
  <cp:category/>
  <cp:version/>
  <cp:contentType/>
  <cp:contentStatus/>
</cp:coreProperties>
</file>